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05" windowHeight="11535" activeTab="3"/>
  </bookViews>
  <sheets>
    <sheet name="Прил. 1 Перечень" sheetId="1" r:id="rId1"/>
    <sheet name="Прил.1 целевые показатели" sheetId="4" r:id="rId2"/>
    <sheet name="Прил.2" sheetId="2" r:id="rId3"/>
    <sheet name="Прил.3" sheetId="3" r:id="rId4"/>
  </sheets>
  <externalReferences>
    <externalReference r:id="rId5"/>
  </externalReferences>
  <definedNames>
    <definedName name="_xlnm.Print_Area" localSheetId="3">Прил.3!$A$1:$DW$38</definedName>
  </definedNames>
  <calcPr calcId="124519"/>
</workbook>
</file>

<file path=xl/calcChain.xml><?xml version="1.0" encoding="utf-8"?>
<calcChain xmlns="http://schemas.openxmlformats.org/spreadsheetml/2006/main">
  <c r="DM16" i="3"/>
  <c r="DM8"/>
  <c r="DM20"/>
  <c r="DM17"/>
  <c r="BU16"/>
  <c r="BJ16"/>
  <c r="DM14"/>
  <c r="DM13"/>
  <c r="DM11" s="1"/>
  <c r="DB11"/>
  <c r="CQ11"/>
  <c r="CF11"/>
  <c r="BU11"/>
  <c r="BJ11"/>
  <c r="DM9"/>
  <c r="DB8"/>
  <c r="DB7" s="1"/>
  <c r="DB32" s="1"/>
  <c r="CQ8"/>
  <c r="CF8"/>
  <c r="CF7" s="1"/>
  <c r="CF32" s="1"/>
  <c r="BU8"/>
  <c r="BJ8"/>
  <c r="BJ7" s="1"/>
  <c r="BJ32" s="1"/>
  <c r="CQ7"/>
  <c r="CQ32" s="1"/>
  <c r="BU7"/>
  <c r="BU32" s="1"/>
  <c r="II45" i="2"/>
  <c r="IC45"/>
  <c r="HW45"/>
  <c r="HQ45"/>
  <c r="HK45"/>
  <c r="IO45" s="1"/>
  <c r="DU45" s="1"/>
  <c r="GY45"/>
  <c r="GS45"/>
  <c r="GM45"/>
  <c r="GG45"/>
  <c r="GA45"/>
  <c r="FU45"/>
  <c r="FO45"/>
  <c r="FI45"/>
  <c r="FC45"/>
  <c r="EW45"/>
  <c r="EQ45"/>
  <c r="EK45"/>
  <c r="EE45"/>
  <c r="AL45"/>
  <c r="AI45"/>
  <c r="AF45"/>
  <c r="AC45"/>
  <c r="Z45"/>
  <c r="W45"/>
  <c r="II44"/>
  <c r="IC44"/>
  <c r="HW44"/>
  <c r="HQ44"/>
  <c r="HK44"/>
  <c r="IO44" s="1"/>
  <c r="DU44" s="1"/>
  <c r="GG44"/>
  <c r="GA44"/>
  <c r="FU44"/>
  <c r="FO44"/>
  <c r="FI44"/>
  <c r="FC44"/>
  <c r="AL44"/>
  <c r="AI44"/>
  <c r="AF44"/>
  <c r="AC44"/>
  <c r="Z44"/>
  <c r="W44"/>
  <c r="II43"/>
  <c r="IC43"/>
  <c r="HW43"/>
  <c r="HQ43"/>
  <c r="HK43"/>
  <c r="HE43" s="1"/>
  <c r="GM43"/>
  <c r="GG43"/>
  <c r="GA43"/>
  <c r="FU43"/>
  <c r="FO43"/>
  <c r="FI43"/>
  <c r="FC43"/>
  <c r="EW43" s="1"/>
  <c r="EQ43"/>
  <c r="EE43"/>
  <c r="AL43"/>
  <c r="AI43"/>
  <c r="AF43"/>
  <c r="AC43"/>
  <c r="Z43"/>
  <c r="W43"/>
  <c r="II42"/>
  <c r="IC42"/>
  <c r="HW42"/>
  <c r="HQ42"/>
  <c r="HK42"/>
  <c r="GY42"/>
  <c r="GM42"/>
  <c r="GG42"/>
  <c r="GA42"/>
  <c r="FU42"/>
  <c r="FO42"/>
  <c r="FI42"/>
  <c r="FC42"/>
  <c r="EW42" s="1"/>
  <c r="EE42"/>
  <c r="AL42"/>
  <c r="AI42"/>
  <c r="AF42"/>
  <c r="AC42"/>
  <c r="Z42"/>
  <c r="W42"/>
  <c r="II41"/>
  <c r="IC41"/>
  <c r="HW41"/>
  <c r="HQ41"/>
  <c r="HK41"/>
  <c r="HE41"/>
  <c r="GY41"/>
  <c r="GS41"/>
  <c r="GM41"/>
  <c r="GG41"/>
  <c r="GA41"/>
  <c r="FU41"/>
  <c r="FO41"/>
  <c r="FI41"/>
  <c r="FC41"/>
  <c r="AL41"/>
  <c r="AI41"/>
  <c r="AF41"/>
  <c r="AC41"/>
  <c r="Z41"/>
  <c r="W41"/>
  <c r="II40"/>
  <c r="IC40"/>
  <c r="HW40"/>
  <c r="HQ40"/>
  <c r="HK40"/>
  <c r="IO40" s="1"/>
  <c r="DU40" s="1"/>
  <c r="GG40"/>
  <c r="GA40"/>
  <c r="FU40"/>
  <c r="FO40"/>
  <c r="FI40"/>
  <c r="FC40"/>
  <c r="EQ40" s="1"/>
  <c r="AL40"/>
  <c r="AI40"/>
  <c r="AF40"/>
  <c r="AC40"/>
  <c r="Z40"/>
  <c r="W40"/>
  <c r="II39"/>
  <c r="IC39"/>
  <c r="HW39"/>
  <c r="HQ39"/>
  <c r="HK39"/>
  <c r="HE39" s="1"/>
  <c r="GY39"/>
  <c r="GM39"/>
  <c r="GG39"/>
  <c r="GA39"/>
  <c r="FU39"/>
  <c r="FO39"/>
  <c r="FI39"/>
  <c r="FC39"/>
  <c r="EW39"/>
  <c r="EQ39"/>
  <c r="EK39"/>
  <c r="EE39"/>
  <c r="AL39"/>
  <c r="AI39"/>
  <c r="AF39"/>
  <c r="AC39"/>
  <c r="Z39"/>
  <c r="W39"/>
  <c r="II38"/>
  <c r="IC38"/>
  <c r="HW38"/>
  <c r="HQ38"/>
  <c r="HK38"/>
  <c r="IO38" s="1"/>
  <c r="DU38" s="1"/>
  <c r="GS38"/>
  <c r="GG38"/>
  <c r="GA38"/>
  <c r="FU38"/>
  <c r="FO38"/>
  <c r="FI38"/>
  <c r="FC38"/>
  <c r="EW38" s="1"/>
  <c r="EQ38"/>
  <c r="EK38"/>
  <c r="EE38"/>
  <c r="AL38"/>
  <c r="AI38"/>
  <c r="AF38"/>
  <c r="AC38"/>
  <c r="Z38"/>
  <c r="W38"/>
  <c r="II37"/>
  <c r="IC37"/>
  <c r="HW37"/>
  <c r="HQ37"/>
  <c r="HK37"/>
  <c r="GY37"/>
  <c r="GS37"/>
  <c r="GM37"/>
  <c r="GG37"/>
  <c r="GA37"/>
  <c r="FU37"/>
  <c r="FO37"/>
  <c r="FI37"/>
  <c r="FC37"/>
  <c r="EW37" s="1"/>
  <c r="EE37"/>
  <c r="AL37"/>
  <c r="AI37"/>
  <c r="AF37"/>
  <c r="AC37"/>
  <c r="Z37"/>
  <c r="W37"/>
  <c r="II36"/>
  <c r="IC36"/>
  <c r="HW36"/>
  <c r="HQ36"/>
  <c r="HK36"/>
  <c r="HE36" s="1"/>
  <c r="GY36"/>
  <c r="GS36"/>
  <c r="GM36"/>
  <c r="GG36"/>
  <c r="GA36"/>
  <c r="FU36"/>
  <c r="FO36"/>
  <c r="FI36"/>
  <c r="FC36"/>
  <c r="EW36" s="1"/>
  <c r="EQ36"/>
  <c r="EK36"/>
  <c r="EE36"/>
  <c r="AL36"/>
  <c r="AI36"/>
  <c r="AF36"/>
  <c r="AC36"/>
  <c r="Z36"/>
  <c r="W36"/>
  <c r="II35"/>
  <c r="IC35"/>
  <c r="HW35"/>
  <c r="HQ35"/>
  <c r="HK35"/>
  <c r="IO35" s="1"/>
  <c r="DU35" s="1"/>
  <c r="GG35"/>
  <c r="GA35"/>
  <c r="FU35"/>
  <c r="FO35"/>
  <c r="FI35"/>
  <c r="FC35"/>
  <c r="EW35" s="1"/>
  <c r="EE35"/>
  <c r="AL35"/>
  <c r="AI35"/>
  <c r="AF35"/>
  <c r="AC35"/>
  <c r="Z35"/>
  <c r="W35"/>
  <c r="II34"/>
  <c r="IC34"/>
  <c r="HW34"/>
  <c r="HQ34"/>
  <c r="HK34"/>
  <c r="HE34"/>
  <c r="GY34"/>
  <c r="GS34"/>
  <c r="GM34"/>
  <c r="GG34"/>
  <c r="GA34"/>
  <c r="FU34"/>
  <c r="FO34"/>
  <c r="FI34"/>
  <c r="FC34"/>
  <c r="EW34"/>
  <c r="EQ34"/>
  <c r="EK34"/>
  <c r="EE34"/>
  <c r="AL34"/>
  <c r="AI34"/>
  <c r="AF34"/>
  <c r="AC34"/>
  <c r="Z34"/>
  <c r="W34"/>
  <c r="II33"/>
  <c r="IC33"/>
  <c r="HW33"/>
  <c r="HQ33"/>
  <c r="HK33"/>
  <c r="IO33" s="1"/>
  <c r="DU33" s="1"/>
  <c r="GM33"/>
  <c r="GG33"/>
  <c r="GA33"/>
  <c r="FU33"/>
  <c r="FO33"/>
  <c r="FI33"/>
  <c r="FC33"/>
  <c r="EW33" s="1"/>
  <c r="EE33"/>
  <c r="AL33"/>
  <c r="AI33"/>
  <c r="AF33"/>
  <c r="AC33"/>
  <c r="Z33"/>
  <c r="W33"/>
  <c r="II32"/>
  <c r="IC32"/>
  <c r="HW32"/>
  <c r="HQ32"/>
  <c r="HK32"/>
  <c r="IO32" s="1"/>
  <c r="DU32" s="1"/>
  <c r="GY32"/>
  <c r="GS32"/>
  <c r="GM32"/>
  <c r="GG32"/>
  <c r="GA32"/>
  <c r="FU32"/>
  <c r="FO32"/>
  <c r="FI32"/>
  <c r="EW32"/>
  <c r="EQ32"/>
  <c r="EK32"/>
  <c r="EE32"/>
  <c r="AL32"/>
  <c r="AI32"/>
  <c r="AF32"/>
  <c r="AC32"/>
  <c r="Z32"/>
  <c r="W32"/>
  <c r="II31"/>
  <c r="IC31"/>
  <c r="HW31"/>
  <c r="HQ31"/>
  <c r="HK31"/>
  <c r="GY31"/>
  <c r="GS31"/>
  <c r="GM31"/>
  <c r="GG31"/>
  <c r="GA31"/>
  <c r="FU31"/>
  <c r="FO31"/>
  <c r="FI31"/>
  <c r="EW31"/>
  <c r="EQ31"/>
  <c r="EK31"/>
  <c r="EE31"/>
  <c r="AL31"/>
  <c r="AI31"/>
  <c r="AF31"/>
  <c r="AC31"/>
  <c r="Z31"/>
  <c r="W31"/>
  <c r="II30"/>
  <c r="IC30"/>
  <c r="HW30"/>
  <c r="HQ30"/>
  <c r="HK30"/>
  <c r="HE30" s="1"/>
  <c r="GY30"/>
  <c r="GM30"/>
  <c r="GG30"/>
  <c r="GA30"/>
  <c r="FU30"/>
  <c r="FO30"/>
  <c r="FI30"/>
  <c r="EW30"/>
  <c r="EQ30"/>
  <c r="EK30"/>
  <c r="EE30"/>
  <c r="AL30"/>
  <c r="AI30"/>
  <c r="AF30"/>
  <c r="AC30"/>
  <c r="Z30"/>
  <c r="W30"/>
  <c r="II29"/>
  <c r="IC29"/>
  <c r="HW29"/>
  <c r="HQ29"/>
  <c r="HK29"/>
  <c r="HE29"/>
  <c r="GY29"/>
  <c r="GS29"/>
  <c r="GM29"/>
  <c r="GG29"/>
  <c r="GA29"/>
  <c r="FU29"/>
  <c r="FO29"/>
  <c r="FI29"/>
  <c r="FC29"/>
  <c r="AL29"/>
  <c r="AI29"/>
  <c r="AF29"/>
  <c r="AC29"/>
  <c r="Z29"/>
  <c r="W29"/>
  <c r="II28"/>
  <c r="IC28"/>
  <c r="HW28"/>
  <c r="HQ28"/>
  <c r="HK28"/>
  <c r="IO28" s="1"/>
  <c r="DU28" s="1"/>
  <c r="GY28"/>
  <c r="GS28"/>
  <c r="GM28"/>
  <c r="GG28"/>
  <c r="GA28"/>
  <c r="FU28"/>
  <c r="FO28"/>
  <c r="FI28"/>
  <c r="EW28"/>
  <c r="EQ28"/>
  <c r="EK28"/>
  <c r="EE28"/>
  <c r="AL28"/>
  <c r="AI28"/>
  <c r="AF28"/>
  <c r="AC28"/>
  <c r="Z28"/>
  <c r="W28"/>
  <c r="II27"/>
  <c r="IC27"/>
  <c r="HW27"/>
  <c r="HQ27"/>
  <c r="HK27"/>
  <c r="HE27"/>
  <c r="GY27"/>
  <c r="GS27"/>
  <c r="GM27"/>
  <c r="GG27"/>
  <c r="GA27"/>
  <c r="FU27"/>
  <c r="FO27"/>
  <c r="FI27"/>
  <c r="EW27"/>
  <c r="EQ27"/>
  <c r="EK27"/>
  <c r="EE27"/>
  <c r="AL27"/>
  <c r="AI27"/>
  <c r="AF27"/>
  <c r="AC27"/>
  <c r="Z27"/>
  <c r="W27"/>
  <c r="II26"/>
  <c r="IC26"/>
  <c r="HW26"/>
  <c r="HQ26"/>
  <c r="HK26"/>
  <c r="HE26"/>
  <c r="GY26"/>
  <c r="GS26"/>
  <c r="GM26"/>
  <c r="GG26"/>
  <c r="GA26"/>
  <c r="FU26"/>
  <c r="FO26"/>
  <c r="FI26"/>
  <c r="FC26"/>
  <c r="EW26" s="1"/>
  <c r="EQ26"/>
  <c r="EE26"/>
  <c r="AL26"/>
  <c r="BD26" s="1"/>
  <c r="AI26"/>
  <c r="BA26" s="1"/>
  <c r="AF26"/>
  <c r="AX26" s="1"/>
  <c r="AC26"/>
  <c r="AU26" s="1"/>
  <c r="Z26"/>
  <c r="AR26" s="1"/>
  <c r="W26"/>
  <c r="AO26" s="1"/>
  <c r="II25"/>
  <c r="IC25"/>
  <c r="HW25"/>
  <c r="HQ25"/>
  <c r="HK25"/>
  <c r="IO25" s="1"/>
  <c r="DU25" s="1"/>
  <c r="GM25"/>
  <c r="GG25"/>
  <c r="GA25"/>
  <c r="FU25"/>
  <c r="FO25"/>
  <c r="FI25"/>
  <c r="EW25"/>
  <c r="EQ25"/>
  <c r="EK25"/>
  <c r="EE25"/>
  <c r="AL25"/>
  <c r="AI25"/>
  <c r="AF25"/>
  <c r="AC25"/>
  <c r="Z25"/>
  <c r="W25"/>
  <c r="II24"/>
  <c r="IC24"/>
  <c r="HW24"/>
  <c r="HQ24"/>
  <c r="HK24"/>
  <c r="HE24" s="1"/>
  <c r="GY24"/>
  <c r="GS24"/>
  <c r="GM24"/>
  <c r="GG24"/>
  <c r="GA24"/>
  <c r="FU24"/>
  <c r="FO24"/>
  <c r="FI24"/>
  <c r="FC24"/>
  <c r="EW24"/>
  <c r="EQ24"/>
  <c r="EK24"/>
  <c r="EE24"/>
  <c r="AL24"/>
  <c r="AI24"/>
  <c r="AF24"/>
  <c r="AC24"/>
  <c r="Z24"/>
  <c r="W24"/>
  <c r="II23"/>
  <c r="IC23"/>
  <c r="HW23"/>
  <c r="HQ23"/>
  <c r="HK23"/>
  <c r="IO23" s="1"/>
  <c r="DU23" s="1"/>
  <c r="GM23"/>
  <c r="GG23"/>
  <c r="GA23"/>
  <c r="FU23"/>
  <c r="FO23"/>
  <c r="FI23"/>
  <c r="FC23"/>
  <c r="EW23" s="1"/>
  <c r="EE23"/>
  <c r="AL23"/>
  <c r="AI23"/>
  <c r="AF23"/>
  <c r="AC23"/>
  <c r="Z23"/>
  <c r="W23"/>
  <c r="II22"/>
  <c r="IC22"/>
  <c r="HW22"/>
  <c r="HQ22"/>
  <c r="HK22"/>
  <c r="IO22" s="1"/>
  <c r="DU22" s="1"/>
  <c r="HE22"/>
  <c r="GY22"/>
  <c r="GS22"/>
  <c r="GM22"/>
  <c r="GG22"/>
  <c r="GA22"/>
  <c r="FU22"/>
  <c r="FO22"/>
  <c r="FI22"/>
  <c r="FC22"/>
  <c r="EW22" s="1"/>
  <c r="EE22"/>
  <c r="AL22"/>
  <c r="AI22"/>
  <c r="AF22"/>
  <c r="AC22"/>
  <c r="Z22"/>
  <c r="W22"/>
  <c r="II21"/>
  <c r="IC21"/>
  <c r="HW21"/>
  <c r="HQ21"/>
  <c r="HK21"/>
  <c r="IO21" s="1"/>
  <c r="DU21" s="1"/>
  <c r="HE21"/>
  <c r="GY21"/>
  <c r="GS21"/>
  <c r="GM21"/>
  <c r="GG21"/>
  <c r="GA21"/>
  <c r="FU21"/>
  <c r="FO21"/>
  <c r="FI21"/>
  <c r="FC21"/>
  <c r="EW21" s="1"/>
  <c r="EQ21"/>
  <c r="EE21"/>
  <c r="AL21"/>
  <c r="AI21"/>
  <c r="AF21"/>
  <c r="AC21"/>
  <c r="Z21"/>
  <c r="W21"/>
  <c r="II20"/>
  <c r="IC20"/>
  <c r="HW20"/>
  <c r="HQ20"/>
  <c r="HK20"/>
  <c r="IO20" s="1"/>
  <c r="DU20" s="1"/>
  <c r="HE20"/>
  <c r="GY20"/>
  <c r="GS20"/>
  <c r="GM20"/>
  <c r="GG20"/>
  <c r="GA20"/>
  <c r="FU20"/>
  <c r="FO20"/>
  <c r="FI20"/>
  <c r="FC20"/>
  <c r="EW20" s="1"/>
  <c r="AL20"/>
  <c r="AI20"/>
  <c r="AF20"/>
  <c r="AC20"/>
  <c r="Z20"/>
  <c r="W20"/>
  <c r="II19"/>
  <c r="IC19"/>
  <c r="HW19"/>
  <c r="HQ19"/>
  <c r="HK19"/>
  <c r="IO19" s="1"/>
  <c r="DU19" s="1"/>
  <c r="GM19"/>
  <c r="GG19"/>
  <c r="GA19"/>
  <c r="FU19"/>
  <c r="FO19"/>
  <c r="FI19"/>
  <c r="FC19"/>
  <c r="EW19" s="1"/>
  <c r="EE19"/>
  <c r="AL19"/>
  <c r="AI19"/>
  <c r="AF19"/>
  <c r="AC19"/>
  <c r="Z19"/>
  <c r="W19"/>
  <c r="II18"/>
  <c r="IC18"/>
  <c r="HW18"/>
  <c r="HQ18"/>
  <c r="HK18"/>
  <c r="HE18"/>
  <c r="GY18"/>
  <c r="GS18"/>
  <c r="GM18"/>
  <c r="GG18"/>
  <c r="GA18"/>
  <c r="FU18"/>
  <c r="FO18"/>
  <c r="FI18"/>
  <c r="FC18"/>
  <c r="AL18"/>
  <c r="AI18"/>
  <c r="AF18"/>
  <c r="AC18"/>
  <c r="Z18"/>
  <c r="W18"/>
  <c r="II17"/>
  <c r="IC17"/>
  <c r="HW17"/>
  <c r="HQ17"/>
  <c r="HK17"/>
  <c r="IO17" s="1"/>
  <c r="DU17" s="1"/>
  <c r="GM17"/>
  <c r="GG17"/>
  <c r="GA17"/>
  <c r="FU17"/>
  <c r="FO17"/>
  <c r="FI17"/>
  <c r="FC17"/>
  <c r="EW17" s="1"/>
  <c r="EQ17"/>
  <c r="EK17"/>
  <c r="EE17"/>
  <c r="AL17"/>
  <c r="AI17"/>
  <c r="AF17"/>
  <c r="AC17"/>
  <c r="Z17"/>
  <c r="W17"/>
  <c r="II16"/>
  <c r="IC16"/>
  <c r="HW16"/>
  <c r="HQ16"/>
  <c r="HK16"/>
  <c r="HE16"/>
  <c r="GY16"/>
  <c r="GS16"/>
  <c r="GM16"/>
  <c r="GG16"/>
  <c r="GA16"/>
  <c r="FU16"/>
  <c r="FO16"/>
  <c r="FI16"/>
  <c r="EW16"/>
  <c r="EQ16"/>
  <c r="EK16"/>
  <c r="EE16"/>
  <c r="AL16"/>
  <c r="AI16"/>
  <c r="AF16"/>
  <c r="AC16"/>
  <c r="Z16"/>
  <c r="W16"/>
  <c r="II15"/>
  <c r="IC15"/>
  <c r="HW15"/>
  <c r="HQ15"/>
  <c r="IO15" s="1"/>
  <c r="DU15" s="1"/>
  <c r="HK15"/>
  <c r="HE15"/>
  <c r="GY15"/>
  <c r="GS15"/>
  <c r="GM15"/>
  <c r="GG15"/>
  <c r="GA15"/>
  <c r="FU15"/>
  <c r="FO15"/>
  <c r="FI15"/>
  <c r="EW15"/>
  <c r="EQ15"/>
  <c r="EK15"/>
  <c r="EE15"/>
  <c r="AL15"/>
  <c r="AI15"/>
  <c r="AF15"/>
  <c r="AC15"/>
  <c r="Z15"/>
  <c r="W15"/>
  <c r="FH60" i="1"/>
  <c r="DF60"/>
  <c r="BE60"/>
  <c r="FH59"/>
  <c r="DF59"/>
  <c r="BE59"/>
  <c r="FH57"/>
  <c r="DF57"/>
  <c r="BE57"/>
  <c r="FH56"/>
  <c r="DF56"/>
  <c r="BE56"/>
  <c r="FH55"/>
  <c r="DF55"/>
  <c r="BE55"/>
  <c r="FH54"/>
  <c r="DF54"/>
  <c r="BW54"/>
  <c r="BE54"/>
  <c r="FH53"/>
  <c r="DF53"/>
  <c r="CY53"/>
  <c r="BE53"/>
  <c r="FH52"/>
  <c r="DF52"/>
  <c r="CY52"/>
  <c r="BE52"/>
  <c r="FH51"/>
  <c r="DF51"/>
  <c r="CR51"/>
  <c r="BE51"/>
  <c r="FH50"/>
  <c r="DF50"/>
  <c r="CK50"/>
  <c r="BE50"/>
  <c r="FH49"/>
  <c r="DF49"/>
  <c r="CK49"/>
  <c r="BE49"/>
  <c r="FH48"/>
  <c r="DF48"/>
  <c r="CD48"/>
  <c r="BE48"/>
  <c r="FH47"/>
  <c r="DF47"/>
  <c r="CD47"/>
  <c r="BE47"/>
  <c r="FH46"/>
  <c r="DF46"/>
  <c r="BW46"/>
  <c r="BE46"/>
  <c r="FH45"/>
  <c r="DF45"/>
  <c r="BE45"/>
  <c r="FH44"/>
  <c r="DF44"/>
  <c r="BE44"/>
  <c r="FH33"/>
  <c r="DF33"/>
  <c r="BE33"/>
  <c r="FH32"/>
  <c r="DF32"/>
  <c r="BE32"/>
  <c r="FH31"/>
  <c r="DF31"/>
  <c r="BE31"/>
  <c r="FH30"/>
  <c r="DF30"/>
  <c r="BE30"/>
  <c r="FH29"/>
  <c r="DF29"/>
  <c r="BE29"/>
  <c r="FH28"/>
  <c r="DF28"/>
  <c r="FH27"/>
  <c r="DF27"/>
  <c r="FH26"/>
  <c r="DF26"/>
  <c r="BE26"/>
  <c r="FH25"/>
  <c r="DF25"/>
  <c r="FH24"/>
  <c r="DF24"/>
  <c r="BE24"/>
  <c r="FH23"/>
  <c r="DF23"/>
  <c r="FH22"/>
  <c r="DF22"/>
  <c r="BE22"/>
  <c r="FH21"/>
  <c r="DF21"/>
  <c r="BE21"/>
  <c r="FH20"/>
  <c r="DF20"/>
  <c r="BE20"/>
  <c r="BE14" s="1"/>
  <c r="FH19"/>
  <c r="DF19"/>
  <c r="BE19"/>
  <c r="FH14"/>
  <c r="EY14"/>
  <c r="EP14"/>
  <c r="EG14"/>
  <c r="DX14"/>
  <c r="DO14"/>
  <c r="BK14"/>
  <c r="AY14"/>
  <c r="EQ23" i="2" l="1"/>
  <c r="GY23"/>
  <c r="IO31"/>
  <c r="DU31" s="1"/>
  <c r="GY17"/>
  <c r="EQ19"/>
  <c r="GY19"/>
  <c r="EK20"/>
  <c r="EQ22"/>
  <c r="GY25"/>
  <c r="IO26"/>
  <c r="DU26" s="1"/>
  <c r="EQ33"/>
  <c r="GY33"/>
  <c r="GM35"/>
  <c r="EQ37"/>
  <c r="IO37"/>
  <c r="DU37" s="1"/>
  <c r="GM38"/>
  <c r="GY38"/>
  <c r="IO42"/>
  <c r="DU42" s="1"/>
  <c r="EK43"/>
  <c r="GY43"/>
  <c r="GM44"/>
  <c r="IO16"/>
  <c r="DU16" s="1"/>
  <c r="EK21"/>
  <c r="EK23"/>
  <c r="GS23"/>
  <c r="HE23"/>
  <c r="EK26"/>
  <c r="IO29"/>
  <c r="DU29" s="1"/>
  <c r="GS30"/>
  <c r="IO30"/>
  <c r="DU30" s="1"/>
  <c r="HE31"/>
  <c r="HE32"/>
  <c r="GS39"/>
  <c r="IO39"/>
  <c r="DU39" s="1"/>
  <c r="EQ42"/>
  <c r="GY44"/>
  <c r="IO18"/>
  <c r="DU18" s="1"/>
  <c r="EK19"/>
  <c r="GS19"/>
  <c r="HE19"/>
  <c r="EE20"/>
  <c r="EQ20"/>
  <c r="EK22"/>
  <c r="IO24"/>
  <c r="DU24" s="1"/>
  <c r="GS25"/>
  <c r="HE25"/>
  <c r="IO27"/>
  <c r="DU27" s="1"/>
  <c r="EK33"/>
  <c r="GS33"/>
  <c r="HE33"/>
  <c r="IO34"/>
  <c r="DU34" s="1"/>
  <c r="EQ35"/>
  <c r="GY35"/>
  <c r="IO36"/>
  <c r="DU36" s="1"/>
  <c r="EK37"/>
  <c r="HE38"/>
  <c r="IO41"/>
  <c r="DU41" s="1"/>
  <c r="GS43"/>
  <c r="IO43"/>
  <c r="DU43" s="1"/>
  <c r="HE45"/>
  <c r="DM32" i="3"/>
  <c r="DM7"/>
  <c r="GS17" i="2"/>
  <c r="HE17"/>
  <c r="HE28"/>
  <c r="EK35"/>
  <c r="GS35"/>
  <c r="HE35"/>
  <c r="HE37"/>
  <c r="GY40"/>
  <c r="EK42"/>
  <c r="GS42"/>
  <c r="HE42"/>
  <c r="GS44"/>
  <c r="HE44"/>
</calcChain>
</file>

<file path=xl/sharedStrings.xml><?xml version="1.0" encoding="utf-8"?>
<sst xmlns="http://schemas.openxmlformats.org/spreadsheetml/2006/main" count="736" uniqueCount="297">
  <si>
    <t>года</t>
  </si>
  <si>
    <t>№№</t>
  </si>
  <si>
    <t>Наименование объекта</t>
  </si>
  <si>
    <t>Стадия</t>
  </si>
  <si>
    <t>Проектная</t>
  </si>
  <si>
    <t>год</t>
  </si>
  <si>
    <t>Полная</t>
  </si>
  <si>
    <t>Остаточная</t>
  </si>
  <si>
    <t>План</t>
  </si>
  <si>
    <t>План финан-</t>
  </si>
  <si>
    <t>Ввод мощностей</t>
  </si>
  <si>
    <t>Объем финансирования****</t>
  </si>
  <si>
    <t>реализации</t>
  </si>
  <si>
    <t>мощность/</t>
  </si>
  <si>
    <t>начала</t>
  </si>
  <si>
    <t>оконча-</t>
  </si>
  <si>
    <t>стоимость</t>
  </si>
  <si>
    <t>финансиро-</t>
  </si>
  <si>
    <t>сирования</t>
  </si>
  <si>
    <t>Итого</t>
  </si>
  <si>
    <t>проекта</t>
  </si>
  <si>
    <t>протяжен-</t>
  </si>
  <si>
    <t>строи-</t>
  </si>
  <si>
    <t>ния строи-</t>
  </si>
  <si>
    <t>вания теку-</t>
  </si>
  <si>
    <t>текущего</t>
  </si>
  <si>
    <t>года 2016</t>
  </si>
  <si>
    <t>года 2017</t>
  </si>
  <si>
    <t>года 2018</t>
  </si>
  <si>
    <t>года 2019</t>
  </si>
  <si>
    <t>года 2020</t>
  </si>
  <si>
    <t>ность сетей</t>
  </si>
  <si>
    <t>тельства</t>
  </si>
  <si>
    <t>тельства**</t>
  </si>
  <si>
    <t>щего года</t>
  </si>
  <si>
    <t>С/П*</t>
  </si>
  <si>
    <t>МВт/Гкал/ч/</t>
  </si>
  <si>
    <t>млн. руб.</t>
  </si>
  <si>
    <t>млн. рублей</t>
  </si>
  <si>
    <t>км/МВА</t>
  </si>
  <si>
    <t>ВСЕГО</t>
  </si>
  <si>
    <t>1</t>
  </si>
  <si>
    <t>Техническое перевооружение</t>
  </si>
  <si>
    <t>и реконструкция</t>
  </si>
  <si>
    <t>1.1</t>
  </si>
  <si>
    <t>Энергосбережение и повышение</t>
  </si>
  <si>
    <t>энергетической эффективности</t>
  </si>
  <si>
    <t>1.1.1</t>
  </si>
  <si>
    <t>Реконструкция распределительных сетей напряжением 0,4 кВ в районе пер.Торфяной ТП-362, ТП-358 (общая протяженность примерно 21,26 км) - I очередь (примерно 5,4 км со строительством новой КТП), II очередь (примерно 9,84 км), III очередь (примерно 6,02 км)</t>
  </si>
  <si>
    <t>С/П</t>
  </si>
  <si>
    <t>21,26 км</t>
  </si>
  <si>
    <t>2016</t>
  </si>
  <si>
    <t>2018</t>
  </si>
  <si>
    <t>5,4 км</t>
  </si>
  <si>
    <t>9,84 км</t>
  </si>
  <si>
    <t>6,02 км</t>
  </si>
  <si>
    <t>1.1.2</t>
  </si>
  <si>
    <t>Реконструкция распределительных сетей напряжением 0,4 кВ в м. Сластиха (общая протяженность примерно 26,27 км) - I очередь (примерно 13,36 км) и II очередь (примерно 12,91 км)</t>
  </si>
  <si>
    <t>26,27 км</t>
  </si>
  <si>
    <t>1.1.3</t>
  </si>
  <si>
    <t>Реконструкция распределительных сетей напряжением 0,4 кВ в м. Дмитриево (общая протяженность примерно 17,31 км) - I очередь (примерно 7,54 км), II очередь (примерно 7,06 км) и III очередь (примерно 2,71 км)</t>
  </si>
  <si>
    <t>17,31 км</t>
  </si>
  <si>
    <t>2019</t>
  </si>
  <si>
    <t>2020</t>
  </si>
  <si>
    <t>7,54 км</t>
  </si>
  <si>
    <t>9,77 км</t>
  </si>
  <si>
    <t>1.1.4</t>
  </si>
  <si>
    <t>Реконструкция сетей электроснабжения при технологическом присоединении энергопринимающих устройств заявителей</t>
  </si>
  <si>
    <t>-</t>
  </si>
  <si>
    <t>1.1.5</t>
  </si>
  <si>
    <t>Разработка ПСД для реконструкция распределительных сетей напряжением 0,4 кВ в районе пер.Торфяной ТП-362, ТП-358 (общая протяженность примерно 21,26 км) - II очередь (примерно 9,84 км), III очередь (примерно 6,02 км)</t>
  </si>
  <si>
    <t>П</t>
  </si>
  <si>
    <t>2015</t>
  </si>
  <si>
    <t>2017</t>
  </si>
  <si>
    <t>1.1.6</t>
  </si>
  <si>
    <t>Разработка ПСД для реконструкция распределительных сетей напряжением 0,4 кВ в м. Дмитриево (общая протяженность примерно 17,31 км) - I очередь (примерно 7,54 км), II очередь (примерно 7,06 км) и III очередь (примерно 2,71 км)</t>
  </si>
  <si>
    <t>1.1.7</t>
  </si>
  <si>
    <t>Разработка ПСД на реконструкцию и прокладку КЛ-0,4 кВ для электроснабжения жилых домов (общая протяженность примерно 3900 м)</t>
  </si>
  <si>
    <t>1.1.8</t>
  </si>
  <si>
    <t>Разработка ПСД на реконструкцию и замену участков КЛ-6 кВ имеющих наибольшее количество повреждений (общей длиной примерно 16,9 км)</t>
  </si>
  <si>
    <t>1.1.9</t>
  </si>
  <si>
    <t>Разработка ПСД на реконструкцию ВЛ-0,4 кВ с повышенными потерями (общая длина примерно 68 км);</t>
  </si>
  <si>
    <t>1.1.10</t>
  </si>
  <si>
    <t>Разработка ПСД на реконструкцию участков ВЛ-6 кВ расположенных в труднодоступных местах (общей протяженностью примерно 2,65 км)</t>
  </si>
  <si>
    <t>1.1.11</t>
  </si>
  <si>
    <t>Реконструкция и прокладка КЛ-0,4 кВ для электроснабжения жилых домов (общая протяженность примерно 4,1 км)</t>
  </si>
  <si>
    <t>С</t>
  </si>
  <si>
    <t>4,1 км</t>
  </si>
  <si>
    <t>1,0 км</t>
  </si>
  <si>
    <t>0,885 км</t>
  </si>
  <si>
    <t>0,86 км</t>
  </si>
  <si>
    <t>0,87 км</t>
  </si>
  <si>
    <t>0,48 км</t>
  </si>
  <si>
    <t>1.1.12</t>
  </si>
  <si>
    <t>Реконструкция и замена участков КЛ-6 кВ имеющих наибольшее количество повреждений (общая протяженность примерно 14,34 км)</t>
  </si>
  <si>
    <t>14,34 км</t>
  </si>
  <si>
    <t>2,7 км</t>
  </si>
  <si>
    <t>4,08 км</t>
  </si>
  <si>
    <t>2,34 км</t>
  </si>
  <si>
    <t>5,22 км</t>
  </si>
  <si>
    <t>1.1.13</t>
  </si>
  <si>
    <t>Реконструкция ВЛ-0,4 кВ с повышенными потерями (общая протяженность примерно 69,5 км)</t>
  </si>
  <si>
    <t>69,5 км</t>
  </si>
  <si>
    <t>13,56 км</t>
  </si>
  <si>
    <t>11,54 км</t>
  </si>
  <si>
    <t>13,9 км</t>
  </si>
  <si>
    <t>9,8 км</t>
  </si>
  <si>
    <t>20,7 км</t>
  </si>
  <si>
    <t>1.1.14</t>
  </si>
  <si>
    <t>Реконструкция участков ВЛ-6 кВ расположенных в труднодоступных местах (общая протяженность примерно 2,1 км)</t>
  </si>
  <si>
    <t>2,1 км</t>
  </si>
  <si>
    <t>0,3 км</t>
  </si>
  <si>
    <t>0,9 км</t>
  </si>
  <si>
    <t>0,25 км</t>
  </si>
  <si>
    <t>0,2 км</t>
  </si>
  <si>
    <t>0,5 км</t>
  </si>
  <si>
    <t>1.1.15</t>
  </si>
  <si>
    <t>Внедрение автоматизированных систем коммерческого учёта электроэнергии (монтаж/ПНР маршрутизаторов и счетчиков)</t>
  </si>
  <si>
    <t>1.2</t>
  </si>
  <si>
    <t>Создание систем противоаварийной</t>
  </si>
  <si>
    <t>и режимной автоматики</t>
  </si>
  <si>
    <t>1.3</t>
  </si>
  <si>
    <t>Создание систем телемеханики</t>
  </si>
  <si>
    <t>и связи</t>
  </si>
  <si>
    <t>1.4</t>
  </si>
  <si>
    <t>Установка устройств регулирова-</t>
  </si>
  <si>
    <t>ния напряжения и компенсации</t>
  </si>
  <si>
    <t>реактивной мощности</t>
  </si>
  <si>
    <t>2</t>
  </si>
  <si>
    <t>Новое строительство</t>
  </si>
  <si>
    <t>2.1</t>
  </si>
  <si>
    <t>Строительство объектов электросетевого хозяйства при технологическом присоединении энергопринимающих устройств заявителей</t>
  </si>
  <si>
    <t>50 км</t>
  </si>
  <si>
    <t>10 км</t>
  </si>
  <si>
    <t>2.2</t>
  </si>
  <si>
    <t>Мероприятия по технологическому присоединению энергопринимающих устройств для льготных категорий потребителей</t>
  </si>
  <si>
    <t>135 км</t>
  </si>
  <si>
    <t>27 км</t>
  </si>
  <si>
    <t>2.3</t>
  </si>
  <si>
    <t>Прокладка: 2 КЛ-6 кВ от ПС «Ивановская-1» фид. 602 до РП-7 (протяжен. примерно 2,9 км); участков КЛ-6 кВ от ПС «Ивановская-1» фид. 607 до РП-7 каб. "А" и каб. "Б" (протяженность примерно 0,05 и 0,155 км)</t>
  </si>
  <si>
    <t>2 х 1,45 км</t>
  </si>
  <si>
    <t>2.4</t>
  </si>
  <si>
    <t>Прокладка 2 КЛ-6 кВ от ПС «Ивановская-14» до РП-30 (протяженность примерно 7,0 км)</t>
  </si>
  <si>
    <t>2 х 3,5 км</t>
  </si>
  <si>
    <t>2.5</t>
  </si>
  <si>
    <t>Прокладка 2 КЛ-6 кВ от ПС «Ивановская-14» до РП-37 (протяженность примерно 6,0 км)</t>
  </si>
  <si>
    <t>2 х 3,0 км</t>
  </si>
  <si>
    <t>2 х 3 км</t>
  </si>
  <si>
    <t>2.6</t>
  </si>
  <si>
    <t>Прокладка 2 КЛ-6 кВ от ПС «Ивановская-11» до РП-26 (протяженность примерно 5,4 км)</t>
  </si>
  <si>
    <t>2 х 2,7 км</t>
  </si>
  <si>
    <t>2.7</t>
  </si>
  <si>
    <t>Прокладка 2 КЛ-6 кВ от ПС «Ивановская-2» до РП-20 (протяженность примерно 2,175 км)</t>
  </si>
  <si>
    <t>2 х 1,09 км</t>
  </si>
  <si>
    <t>2.8</t>
  </si>
  <si>
    <t>Перевод питания РП-21 на ПС «Ивановская-15» (4 КЛ-6 кВ) (протяженность примерно 5,6 км)</t>
  </si>
  <si>
    <t>5,6 км</t>
  </si>
  <si>
    <t>2.9</t>
  </si>
  <si>
    <t>Прокладка 2 КЛ-6 кВ от ПС «Ивановская-9» до РП-34 (протяженность примерно 1,1 км)</t>
  </si>
  <si>
    <t>2 х 0,55 км</t>
  </si>
  <si>
    <t>2.10</t>
  </si>
  <si>
    <t>Прокладка 2 КЛ-6 кВ от ПС «Ивановская-7» до РП-19 (протяженность примерно 2,42 км)</t>
  </si>
  <si>
    <t>2 х 1,21 км</t>
  </si>
  <si>
    <t>2.11</t>
  </si>
  <si>
    <t>Установка реклоузера на ВЛ для секционирования потребителей</t>
  </si>
  <si>
    <t>1 шт.</t>
  </si>
  <si>
    <t>2.12</t>
  </si>
  <si>
    <t>Установка индикаторов обнаружения мест повреждений воздушных ЛЭП-6 кВ</t>
  </si>
  <si>
    <t>63 шт.</t>
  </si>
  <si>
    <t>15 шт</t>
  </si>
  <si>
    <t>18 шт</t>
  </si>
  <si>
    <t>2.13</t>
  </si>
  <si>
    <t>Разработка ПСД для прокладки участка КЛ-6 кВ (резервирование Дворца искусств) ТП-855 – ТП-1016 ф.1 и ф.2 (длина примерно 400 м)</t>
  </si>
  <si>
    <t>2.14</t>
  </si>
  <si>
    <t>Прокладка участка КЛ-6 кВ (резервирование Дворца искусств) ТП-855 – ТП-1016 ф.1 и ф.2 (длина примерно 400 м)</t>
  </si>
  <si>
    <t>0,4 км</t>
  </si>
  <si>
    <t>3</t>
  </si>
  <si>
    <t>Оборудование не входящее в сметы строек</t>
  </si>
  <si>
    <t>3.1</t>
  </si>
  <si>
    <t>Приобретение вычислительной техники (серверы, копировальная аппаратура, ИБП)</t>
  </si>
  <si>
    <t>22 шт.</t>
  </si>
  <si>
    <t>3.2</t>
  </si>
  <si>
    <t>Приобретение спецтехники</t>
  </si>
  <si>
    <t>60 шт.</t>
  </si>
  <si>
    <t>* С — строительство, П — проектирование.</t>
  </si>
  <si>
    <t>** Согласно проектной документации в текущих ценах (с НДС).</t>
  </si>
  <si>
    <t>*** Для сетевых организаций, переходящих на метод тарифного регулирования RAB, горизонт планирования может быть больше.</t>
  </si>
  <si>
    <t>**** В прогнозных ценах соответствующего года.</t>
  </si>
  <si>
    <t>Примечание: для сетевых объектов с разделением объектов на ПС, ВЛ и КЛ.</t>
  </si>
  <si>
    <t>№</t>
  </si>
  <si>
    <t>Наименование</t>
  </si>
  <si>
    <t>Ввод мощностей*</t>
  </si>
  <si>
    <t>Вывод мощностей</t>
  </si>
  <si>
    <t>Первоначальная стоимость вводимых основных средств (без НДС)**</t>
  </si>
  <si>
    <t>Ввод основных средств сетевых организаций</t>
  </si>
  <si>
    <t>п/п</t>
  </si>
  <si>
    <t>МВт, Гкал/час, км, МВ·А</t>
  </si>
  <si>
    <t>План 2016 года</t>
  </si>
  <si>
    <t>План 2017 года</t>
  </si>
  <si>
    <t>План 2018 года</t>
  </si>
  <si>
    <t>План 2019 года</t>
  </si>
  <si>
    <t>План 2020 года</t>
  </si>
  <si>
    <t>I кв.</t>
  </si>
  <si>
    <t>II кв.</t>
  </si>
  <si>
    <t>III кв.</t>
  </si>
  <si>
    <t>IV кв.</t>
  </si>
  <si>
    <t>итого</t>
  </si>
  <si>
    <t>км/МВ·А/другое ***</t>
  </si>
  <si>
    <t>3,3 км</t>
  </si>
  <si>
    <t>5,2 км</t>
  </si>
  <si>
    <t>3,25 км</t>
  </si>
  <si>
    <t>11,75 км</t>
  </si>
  <si>
    <t>12,25 км</t>
  </si>
  <si>
    <t>4,68 км</t>
  </si>
  <si>
    <t>6,65 км</t>
  </si>
  <si>
    <t>11,33 км</t>
  </si>
  <si>
    <t>5,81 км</t>
  </si>
  <si>
    <t>8,1 км</t>
  </si>
  <si>
    <t>7,3 км</t>
  </si>
  <si>
    <t>3,9 км</t>
  </si>
  <si>
    <t>37,21 км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</si>
  <si>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Не заполняется сетевыми организациями.</t>
    </r>
  </si>
  <si>
    <r>
      <t>____</t>
    </r>
    <r>
      <rPr>
        <sz val="7"/>
        <rFont val="Times New Roman"/>
        <family val="1"/>
        <charset val="204"/>
      </rPr>
      <t>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При осуществлении технического перевооружения и реконструкции действующих объектов основных средств указывается увеличение первоначальной стоимости объектов основных средств (без НДС) в результате технического перевооружения и реконструкции.</t>
    </r>
  </si>
  <si>
    <r>
      <t>___</t>
    </r>
    <r>
      <rPr>
        <sz val="7"/>
        <rFont val="Times New Roman"/>
        <family val="1"/>
        <charset val="204"/>
      </rPr>
      <t>***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Иные натуральные количественные показатели объектов основных средств.</t>
    </r>
  </si>
  <si>
    <r>
      <t>___</t>
    </r>
    <r>
      <rPr>
        <sz val="7"/>
        <rFont val="Times New Roman"/>
        <family val="1"/>
        <charset val="204"/>
      </rPr>
      <t>Примечание: для сетевых объектов с разделением объектов на подстанции, воздушные линии и кабельные линии.</t>
    </r>
  </si>
  <si>
    <t>№ №</t>
  </si>
  <si>
    <t>Источник финансирования</t>
  </si>
  <si>
    <t>План 
2016 года</t>
  </si>
  <si>
    <t>План 
2017 года</t>
  </si>
  <si>
    <t>План 
2018 года</t>
  </si>
  <si>
    <t>План 
2019 года</t>
  </si>
  <si>
    <t>План 
2020 года</t>
  </si>
  <si>
    <t>Собственные средства</t>
  </si>
  <si>
    <t>Прибыль, направляемая на инвестиции:</t>
  </si>
  <si>
    <t>в т.ч. инвестиционная составляющая в тарифе</t>
  </si>
  <si>
    <t>в т.ч. прибыль со свободного сектора</t>
  </si>
  <si>
    <t>в т.ч. от технологического присоединения (для электросетевых компаний)</t>
  </si>
  <si>
    <t>1.1.3.1</t>
  </si>
  <si>
    <t>в т.ч. от технологического присоединения генерации</t>
  </si>
  <si>
    <t>1.1.3.2</t>
  </si>
  <si>
    <t>в т.ч. от технологического присоединения потребителей ("последняя миля")</t>
  </si>
  <si>
    <t>1.1.3.3</t>
  </si>
  <si>
    <t>в т.ч. от технологического присоединения потребителей (мероприятия при техприсоединении льготной категории потребителей)</t>
  </si>
  <si>
    <t>Прочая прибыль</t>
  </si>
  <si>
    <t>Амортизация</t>
  </si>
  <si>
    <t>1.2.1</t>
  </si>
  <si>
    <t>Амортизация, учтенная в тарифе</t>
  </si>
  <si>
    <t>1.2.2</t>
  </si>
  <si>
    <t>Прочая амортизация</t>
  </si>
  <si>
    <t>1.2.3</t>
  </si>
  <si>
    <t>Недоиспользованная амортизация прошлых лет</t>
  </si>
  <si>
    <t>Возврат НДС</t>
  </si>
  <si>
    <t>Прочие собственные средства</t>
  </si>
  <si>
    <t>1.4.1</t>
  </si>
  <si>
    <t>в т.ч. средства допэмиссии</t>
  </si>
  <si>
    <t>1.5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</si>
  <si>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</si>
  <si>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</si>
  <si>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</si>
  <si>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</si>
  <si>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Займы организаций</t>
  </si>
  <si>
    <t>Бюджетное финансирование</t>
  </si>
  <si>
    <t>Средства внешних инвесторов</t>
  </si>
  <si>
    <t>Использование лизинга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</si>
  <si>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</si>
  <si>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</si>
  <si>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</si>
  <si>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</si>
  <si>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</si>
  <si>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</t>
  </si>
  <si>
    <t>План, в соответствии с утвержденной инвестиционной программой, указать, кем и когда утверждена инвестиционная программа.</t>
  </si>
  <si>
    <t>**</t>
  </si>
  <si>
    <t>Для сетевых компаний, переходящих на метод тарифного регулирования RAB, горизонт планирования может быть больше.</t>
  </si>
  <si>
    <t>Наименование показателя</t>
  </si>
  <si>
    <t>2016 год</t>
  </si>
  <si>
    <t>2017 год</t>
  </si>
  <si>
    <t>2018 год</t>
  </si>
  <si>
    <t>2019 год</t>
  </si>
  <si>
    <t>2020 год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</si>
  <si>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rFont val="Times New Roman"/>
        <family val="1"/>
        <charset val="204"/>
      </rPr>
      <t>п</t>
    </r>
    <r>
      <rPr>
        <sz val="12"/>
        <rFont val="Times New Roman"/>
        <family val="1"/>
        <charset val="204"/>
      </rPr>
      <t xml:space="preserve"> )</t>
    </r>
  </si>
  <si>
    <r>
      <t>Показатель уровня качества осуществляемого технологического присоединения ( П</t>
    </r>
    <r>
      <rPr>
        <vertAlign val="subscript"/>
        <sz val="12"/>
        <rFont val="Times New Roman"/>
        <family val="1"/>
        <charset val="204"/>
      </rPr>
      <t>тпр</t>
    </r>
    <r>
      <rPr>
        <sz val="12"/>
        <rFont val="Times New Roman"/>
        <family val="1"/>
        <charset val="204"/>
      </rPr>
      <t>)</t>
    </r>
  </si>
  <si>
    <r>
      <t>Показатель уровня качества обслуживания потребителей услуг территориальными сетевыми организациями (П</t>
    </r>
    <r>
      <rPr>
        <vertAlign val="subscript"/>
        <sz val="12"/>
        <rFont val="Times New Roman"/>
        <family val="1"/>
        <charset val="204"/>
      </rPr>
      <t>тсо</t>
    </r>
    <r>
      <rPr>
        <sz val="12"/>
        <rFont val="Times New Roman"/>
        <family val="1"/>
        <charset val="204"/>
      </rPr>
      <t>)</t>
    </r>
  </si>
  <si>
    <t>Наименование показателя, годы:</t>
  </si>
  <si>
    <t>Целевые показатели надежности и качества услуг по передаче</t>
  </si>
  <si>
    <t xml:space="preserve">электрической энергии
</t>
  </si>
  <si>
    <t>по ОАО "Ивгорэлектросеть" на 2016-2020 гг.</t>
  </si>
  <si>
    <t>Приложение №3
к приказу Минэнерго России
 от 05 апреля 2013 г.</t>
  </si>
  <si>
    <t xml:space="preserve">Приложение N 1
к приказу Минэнерго России
от 5 апреля 2013 г. N 185
</t>
  </si>
  <si>
    <t xml:space="preserve">Перечень инвестиционных проектов и плановые показатели  реализации инвестиционной программы ОАО "Ивгорэлектросеть" на 2016-2020 года </t>
  </si>
  <si>
    <t xml:space="preserve">Приложение N 2
к приказу Минэнерго России
от 5 апреля 2013 г. N 185
</t>
  </si>
  <si>
    <t>Прогноз ввода/вывода основных средств ОАО "Ивгорэлектросеть" в 2016-2020 гг.</t>
  </si>
  <si>
    <t>Плановые</t>
  </si>
  <si>
    <t>показатели</t>
  </si>
  <si>
    <t>энергетической</t>
  </si>
  <si>
    <t>Объемы и источники финансирования инвестиционной программы ОАО "Ивгорэлектросеть"
(в прогнозных ценах соответствующих лет), млн. рублей</t>
  </si>
  <si>
    <t>тыс.кВт.ч</t>
  </si>
  <si>
    <t>эффективности проекта</t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</si>
</sst>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_-* #,##0_$_-;\-* #,##0_$_-;_-* &quot;-&quot;_$_-;_-@_-"/>
    <numFmt numFmtId="166" formatCode="_-* #,##0.00_$_-;\-* #,##0.00_$_-;_-* &quot;-&quot;??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General_)"/>
    <numFmt numFmtId="170" formatCode="0.0"/>
    <numFmt numFmtId="171" formatCode="#,##0_);[Red]\(#,##0\)"/>
  </numFmts>
  <fonts count="57">
    <font>
      <sz val="10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0"/>
      <name val="NTHarmonica"/>
    </font>
    <font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6"/>
      <color indexed="10"/>
      <name val="Times New Roman"/>
      <family val="1"/>
      <charset val="204"/>
    </font>
    <font>
      <sz val="6"/>
      <name val="Times New Roman"/>
      <family val="1"/>
      <charset val="204"/>
    </font>
    <font>
      <sz val="7"/>
      <color indexed="10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sz val="7"/>
      <color indexed="9"/>
      <name val="Times New Roman"/>
      <family val="1"/>
      <charset val="204"/>
    </font>
    <font>
      <u/>
      <sz val="10"/>
      <color theme="10"/>
      <name val="Arial Cyr"/>
      <charset val="204"/>
    </font>
    <font>
      <vertAlign val="subscript"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89">
    <xf numFmtId="0" fontId="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1" fillId="0" borderId="16">
      <protection locked="0"/>
    </xf>
    <xf numFmtId="44" fontId="12" fillId="0" borderId="0">
      <protection locked="0"/>
    </xf>
    <xf numFmtId="44" fontId="12" fillId="0" borderId="0">
      <protection locked="0"/>
    </xf>
    <xf numFmtId="44" fontId="11" fillId="0" borderId="0">
      <protection locked="0"/>
    </xf>
    <xf numFmtId="44" fontId="11" fillId="0" borderId="0">
      <protection locked="0"/>
    </xf>
    <xf numFmtId="44" fontId="11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2" fillId="0" borderId="16">
      <protection locked="0"/>
    </xf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17" applyNumberFormat="0" applyAlignment="0" applyProtection="0"/>
    <xf numFmtId="0" fontId="18" fillId="8" borderId="18" applyNumberFormat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9" borderId="0" applyNumberFormat="0" applyBorder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7" applyNumberFormat="0" applyAlignment="0" applyProtection="0"/>
    <xf numFmtId="0" fontId="27" fillId="0" borderId="22" applyNumberFormat="0" applyFill="0" applyAlignment="0" applyProtection="0"/>
    <xf numFmtId="0" fontId="28" fillId="18" borderId="0" applyNumberFormat="0" applyBorder="0" applyAlignment="0" applyProtection="0"/>
    <xf numFmtId="0" fontId="19" fillId="0" borderId="0"/>
    <xf numFmtId="0" fontId="29" fillId="0" borderId="0"/>
    <xf numFmtId="0" fontId="19" fillId="6" borderId="23" applyNumberFormat="0" applyFont="0" applyAlignment="0" applyProtection="0"/>
    <xf numFmtId="0" fontId="30" fillId="14" borderId="24" applyNumberFormat="0" applyAlignment="0" applyProtection="0"/>
    <xf numFmtId="0" fontId="31" fillId="0" borderId="0" applyNumberFormat="0">
      <alignment horizontal="left"/>
    </xf>
    <xf numFmtId="0" fontId="32" fillId="0" borderId="0" applyNumberFormat="0" applyFill="0" applyBorder="0" applyAlignment="0" applyProtection="0"/>
    <xf numFmtId="0" fontId="21" fillId="0" borderId="25" applyNumberFormat="0" applyFill="0" applyAlignment="0" applyProtection="0"/>
    <xf numFmtId="0" fontId="33" fillId="0" borderId="0" applyNumberFormat="0" applyFill="0" applyBorder="0" applyAlignment="0" applyProtection="0"/>
    <xf numFmtId="169" fontId="34" fillId="0" borderId="26">
      <protection locked="0"/>
    </xf>
    <xf numFmtId="0" fontId="35" fillId="0" borderId="0" applyBorder="0">
      <alignment horizontal="center" vertical="center" wrapText="1"/>
    </xf>
    <xf numFmtId="0" fontId="36" fillId="0" borderId="27" applyBorder="0">
      <alignment horizontal="center" vertical="center" wrapText="1"/>
    </xf>
    <xf numFmtId="169" fontId="37" fillId="19" borderId="26"/>
    <xf numFmtId="4" fontId="38" fillId="20" borderId="3" applyBorder="0">
      <alignment horizontal="right"/>
    </xf>
    <xf numFmtId="0" fontId="39" fillId="21" borderId="0" applyFill="0">
      <alignment wrapText="1"/>
    </xf>
    <xf numFmtId="0" fontId="40" fillId="0" borderId="0">
      <alignment horizontal="center" vertical="top" wrapText="1"/>
    </xf>
    <xf numFmtId="0" fontId="41" fillId="0" borderId="0">
      <alignment horizontal="center" vertical="center" wrapText="1"/>
    </xf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170" fontId="43" fillId="20" borderId="6" applyNumberFormat="0" applyBorder="0" applyAlignment="0">
      <alignment vertical="center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44" fillId="0" borderId="0">
      <alignment vertical="top"/>
    </xf>
    <xf numFmtId="0" fontId="10" fillId="0" borderId="0"/>
    <xf numFmtId="171" fontId="44" fillId="0" borderId="0">
      <alignment vertical="top"/>
    </xf>
    <xf numFmtId="49" fontId="39" fillId="0" borderId="0">
      <alignment horizontal="center"/>
    </xf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2" fillId="0" borderId="0" applyFont="0" applyFill="0" applyBorder="0" applyAlignment="0" applyProtection="0"/>
    <xf numFmtId="4" fontId="38" fillId="21" borderId="0" applyFont="0" applyBorder="0">
      <alignment horizontal="right"/>
    </xf>
    <xf numFmtId="4" fontId="38" fillId="21" borderId="28" applyBorder="0">
      <alignment horizontal="right"/>
    </xf>
    <xf numFmtId="4" fontId="38" fillId="22" borderId="29" applyBorder="0">
      <alignment horizontal="right"/>
    </xf>
    <xf numFmtId="44" fontId="11" fillId="0" borderId="0">
      <protection locked="0"/>
    </xf>
    <xf numFmtId="0" fontId="55" fillId="0" borderId="0" applyNumberFormat="0" applyFill="0" applyBorder="0" applyAlignment="0" applyProtection="0">
      <alignment vertical="top"/>
      <protection locked="0"/>
    </xf>
  </cellStyleXfs>
  <cellXfs count="284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 wrapText="1"/>
    </xf>
    <xf numFmtId="0" fontId="3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wrapText="1"/>
    </xf>
    <xf numFmtId="0" fontId="2" fillId="0" borderId="14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right" vertical="center"/>
    </xf>
    <xf numFmtId="0" fontId="46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50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54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right"/>
    </xf>
    <xf numFmtId="0" fontId="42" fillId="0" borderId="0" xfId="0" applyFont="1"/>
    <xf numFmtId="0" fontId="42" fillId="0" borderId="3" xfId="0" applyFont="1" applyBorder="1" applyAlignment="1">
      <alignment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top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/>
    </xf>
    <xf numFmtId="0" fontId="47" fillId="0" borderId="0" xfId="0" applyFont="1" applyAlignment="1">
      <alignment horizontal="center" wrapText="1"/>
    </xf>
    <xf numFmtId="0" fontId="47" fillId="0" borderId="0" xfId="0" applyFont="1" applyAlignment="1">
      <alignment horizontal="center"/>
    </xf>
    <xf numFmtId="49" fontId="3" fillId="0" borderId="13" xfId="288" applyNumberFormat="1" applyFont="1" applyBorder="1" applyAlignment="1" applyProtection="1">
      <alignment horizontal="center" vertical="top" wrapText="1"/>
    </xf>
    <xf numFmtId="49" fontId="3" fillId="0" borderId="14" xfId="288" applyNumberFormat="1" applyFont="1" applyBorder="1" applyAlignment="1" applyProtection="1">
      <alignment horizontal="center" vertical="top" wrapText="1"/>
    </xf>
    <xf numFmtId="49" fontId="3" fillId="0" borderId="15" xfId="288" applyNumberFormat="1" applyFont="1" applyBorder="1" applyAlignment="1" applyProtection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47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vertical="top"/>
    </xf>
    <xf numFmtId="0" fontId="48" fillId="0" borderId="13" xfId="0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4" xfId="0" applyNumberFormat="1" applyFont="1" applyBorder="1" applyAlignment="1">
      <alignment horizontal="center" vertical="center"/>
    </xf>
    <xf numFmtId="0" fontId="48" fillId="0" borderId="14" xfId="0" applyNumberFormat="1" applyFont="1" applyBorder="1" applyAlignment="1">
      <alignment horizontal="center" vertical="center"/>
    </xf>
    <xf numFmtId="0" fontId="48" fillId="0" borderId="15" xfId="0" applyNumberFormat="1" applyFont="1" applyBorder="1" applyAlignment="1">
      <alignment horizontal="center" vertical="center"/>
    </xf>
    <xf numFmtId="0" fontId="48" fillId="0" borderId="13" xfId="0" applyNumberFormat="1" applyFont="1" applyBorder="1" applyAlignment="1">
      <alignment horizontal="center" vertical="center"/>
    </xf>
    <xf numFmtId="0" fontId="49" fillId="0" borderId="4" xfId="0" applyNumberFormat="1" applyFont="1" applyBorder="1" applyAlignment="1">
      <alignment horizontal="center" vertical="center"/>
    </xf>
    <xf numFmtId="0" fontId="49" fillId="0" borderId="13" xfId="0" applyNumberFormat="1" applyFont="1" applyBorder="1" applyAlignment="1">
      <alignment horizontal="center" vertical="center"/>
    </xf>
    <xf numFmtId="0" fontId="49" fillId="0" borderId="14" xfId="0" applyNumberFormat="1" applyFont="1" applyBorder="1" applyAlignment="1">
      <alignment horizontal="center" vertical="center"/>
    </xf>
    <xf numFmtId="0" fontId="49" fillId="0" borderId="15" xfId="0" applyNumberFormat="1" applyFont="1" applyBorder="1" applyAlignment="1">
      <alignment horizontal="center" vertical="center"/>
    </xf>
    <xf numFmtId="0" fontId="47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8" fillId="0" borderId="2" xfId="0" applyNumberFormat="1" applyFont="1" applyBorder="1" applyAlignment="1">
      <alignment horizontal="center" vertical="center"/>
    </xf>
    <xf numFmtId="0" fontId="49" fillId="0" borderId="2" xfId="0" applyNumberFormat="1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9" fillId="0" borderId="12" xfId="0" applyNumberFormat="1" applyFont="1" applyBorder="1" applyAlignment="1">
      <alignment horizontal="center" vertical="center"/>
    </xf>
    <xf numFmtId="0" fontId="51" fillId="0" borderId="3" xfId="0" applyNumberFormat="1" applyFont="1" applyBorder="1" applyAlignment="1">
      <alignment horizontal="center" vertical="center"/>
    </xf>
    <xf numFmtId="0" fontId="48" fillId="0" borderId="3" xfId="0" applyNumberFormat="1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vertical="center"/>
    </xf>
    <xf numFmtId="0" fontId="52" fillId="0" borderId="15" xfId="0" applyFont="1" applyBorder="1" applyAlignment="1">
      <alignment horizontal="center" vertical="center"/>
    </xf>
    <xf numFmtId="0" fontId="51" fillId="0" borderId="13" xfId="0" applyNumberFormat="1" applyFont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right" vertical="center"/>
    </xf>
    <xf numFmtId="0" fontId="5" fillId="0" borderId="12" xfId="0" applyNumberFormat="1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3" fillId="0" borderId="14" xfId="0" applyNumberFormat="1" applyFont="1" applyFill="1" applyBorder="1" applyAlignment="1">
      <alignment horizontal="center" vertical="center"/>
    </xf>
    <xf numFmtId="164" fontId="53" fillId="0" borderId="15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0" fontId="54" fillId="0" borderId="0" xfId="0" applyFont="1" applyAlignment="1">
      <alignment horizontal="justify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8" fillId="23" borderId="39" xfId="0" applyFont="1" applyFill="1" applyBorder="1" applyAlignment="1">
      <alignment horizontal="center" vertical="center"/>
    </xf>
    <xf numFmtId="0" fontId="8" fillId="23" borderId="29" xfId="0" applyFont="1" applyFill="1" applyBorder="1" applyAlignment="1">
      <alignment horizontal="center" vertical="center"/>
    </xf>
    <xf numFmtId="0" fontId="8" fillId="23" borderId="37" xfId="0" applyFont="1" applyFill="1" applyBorder="1" applyAlignment="1">
      <alignment horizontal="center" vertical="center"/>
    </xf>
    <xf numFmtId="0" fontId="8" fillId="23" borderId="38" xfId="0" applyFont="1" applyFill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41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9" fontId="8" fillId="23" borderId="36" xfId="0" applyNumberFormat="1" applyFont="1" applyFill="1" applyBorder="1" applyAlignment="1">
      <alignment horizontal="center" vertical="center"/>
    </xf>
    <xf numFmtId="49" fontId="8" fillId="23" borderId="37" xfId="0" applyNumberFormat="1" applyFont="1" applyFill="1" applyBorder="1" applyAlignment="1">
      <alignment horizontal="center" vertical="center"/>
    </xf>
    <xf numFmtId="49" fontId="8" fillId="23" borderId="38" xfId="0" applyNumberFormat="1" applyFont="1" applyFill="1" applyBorder="1" applyAlignment="1">
      <alignment horizontal="center" vertical="center"/>
    </xf>
    <xf numFmtId="0" fontId="8" fillId="23" borderId="36" xfId="0" applyFont="1" applyFill="1" applyBorder="1" applyAlignment="1">
      <alignment vertical="center"/>
    </xf>
    <xf numFmtId="0" fontId="8" fillId="23" borderId="37" xfId="0" applyFont="1" applyFill="1" applyBorder="1" applyAlignment="1">
      <alignment vertical="center"/>
    </xf>
    <xf numFmtId="0" fontId="8" fillId="23" borderId="28" xfId="0" applyFont="1" applyFill="1" applyBorder="1" applyAlignment="1">
      <alignment horizontal="center" vertical="center"/>
    </xf>
    <xf numFmtId="170" fontId="8" fillId="23" borderId="39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0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0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170" fontId="8" fillId="0" borderId="3" xfId="0" applyNumberFormat="1" applyFont="1" applyBorder="1" applyAlignment="1">
      <alignment horizontal="center" vertical="center"/>
    </xf>
    <xf numFmtId="49" fontId="8" fillId="23" borderId="40" xfId="0" applyNumberFormat="1" applyFont="1" applyFill="1" applyBorder="1" applyAlignment="1">
      <alignment horizontal="center" vertical="center"/>
    </xf>
    <xf numFmtId="49" fontId="8" fillId="23" borderId="14" xfId="0" applyNumberFormat="1" applyFont="1" applyFill="1" applyBorder="1" applyAlignment="1">
      <alignment horizontal="center" vertical="center"/>
    </xf>
    <xf numFmtId="49" fontId="8" fillId="23" borderId="41" xfId="0" applyNumberFormat="1" applyFont="1" applyFill="1" applyBorder="1" applyAlignment="1">
      <alignment horizontal="center" vertical="center"/>
    </xf>
    <xf numFmtId="0" fontId="8" fillId="23" borderId="40" xfId="0" applyFont="1" applyFill="1" applyBorder="1" applyAlignment="1">
      <alignment vertical="center"/>
    </xf>
    <xf numFmtId="0" fontId="8" fillId="23" borderId="14" xfId="0" applyFont="1" applyFill="1" applyBorder="1" applyAlignment="1">
      <alignment vertical="center"/>
    </xf>
    <xf numFmtId="0" fontId="8" fillId="23" borderId="42" xfId="0" applyFont="1" applyFill="1" applyBorder="1" applyAlignment="1">
      <alignment horizontal="center" vertical="center"/>
    </xf>
    <xf numFmtId="0" fontId="8" fillId="23" borderId="3" xfId="0" applyFont="1" applyFill="1" applyBorder="1" applyAlignment="1">
      <alignment horizontal="center" vertical="center"/>
    </xf>
    <xf numFmtId="0" fontId="8" fillId="23" borderId="43" xfId="0" applyFont="1" applyFill="1" applyBorder="1" applyAlignment="1">
      <alignment horizontal="center" vertical="center"/>
    </xf>
    <xf numFmtId="0" fontId="8" fillId="23" borderId="14" xfId="0" applyFont="1" applyFill="1" applyBorder="1" applyAlignment="1">
      <alignment horizontal="center" vertical="center"/>
    </xf>
    <xf numFmtId="0" fontId="8" fillId="23" borderId="41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8" fillId="23" borderId="38" xfId="0" applyFont="1" applyFill="1" applyBorder="1" applyAlignment="1">
      <alignment vertical="center"/>
    </xf>
    <xf numFmtId="0" fontId="8" fillId="23" borderId="1" xfId="0" applyFont="1" applyFill="1" applyBorder="1" applyAlignment="1">
      <alignment horizontal="center" vertical="center"/>
    </xf>
    <xf numFmtId="0" fontId="8" fillId="23" borderId="11" xfId="0" applyFont="1" applyFill="1" applyBorder="1" applyAlignment="1">
      <alignment horizontal="center" vertical="center"/>
    </xf>
    <xf numFmtId="0" fontId="8" fillId="23" borderId="36" xfId="0" applyFont="1" applyFill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4" fillId="0" borderId="44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0" fontId="4" fillId="0" borderId="46" xfId="0" applyFont="1" applyBorder="1" applyAlignment="1">
      <alignment horizontal="right" vertical="center"/>
    </xf>
    <xf numFmtId="0" fontId="4" fillId="0" borderId="50" xfId="0" applyFont="1" applyBorder="1" applyAlignment="1">
      <alignment horizontal="center" vertical="center"/>
    </xf>
    <xf numFmtId="0" fontId="4" fillId="0" borderId="40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41" xfId="0" applyFont="1" applyBorder="1" applyAlignment="1">
      <alignment vertical="center"/>
    </xf>
  </cellXfs>
  <cellStyles count="289">
    <cellStyle name="_+94 Прил. 24 2006-2010 новое с Соглашением 17.08.07" xfId="1"/>
    <cellStyle name="_+94 Прил. 24 2006-2010 новое с Соглашением 17.08.07_прил.7а" xfId="2"/>
    <cellStyle name="_+94 Прил. 24 2006-2010 новое с Соглашением 17.08.07_прил.7а_1" xfId="3"/>
    <cellStyle name="_+94 Прил. 24 2006-2010 новое с Соглашением 17.08.07_приложение 1.4" xfId="4"/>
    <cellStyle name="_+94 Прил. 24 2006-2010 новое с Соглашением 17.08.07_Филиал" xfId="5"/>
    <cellStyle name="_2010г Приложения 4_1 5 (2) (2)" xfId="6"/>
    <cellStyle name="_2010г Приложения 4_1 5 (2) (2)_4.2" xfId="7"/>
    <cellStyle name="_2010г Приложения 4_1 5 (2) (2)_иа" xfId="8"/>
    <cellStyle name="_2010г Приложения 4_1 5 (2) (2)_прил.7а" xfId="9"/>
    <cellStyle name="_2010г Приложения 4_1 5 (2) (2)_прил.7а_1" xfId="10"/>
    <cellStyle name="_2010г Приложения 4_1 5 (2) (2)_Филиал" xfId="11"/>
    <cellStyle name="_24 с ГЕНЕРАЦИЕЙ 14.02.08" xfId="12"/>
    <cellStyle name="_24 с ГЕНЕРАЦИЕЙ 14.02.08_прил.7а" xfId="13"/>
    <cellStyle name="_24 с ГЕНЕРАЦИЕЙ 14.02.08_прил.7а_1" xfId="14"/>
    <cellStyle name="_24 с ГЕНЕРАЦИЕЙ 14.02.08_приложение 1.4" xfId="15"/>
    <cellStyle name="_24 с ГЕНЕРАЦИЕЙ 14.02.08_Филиал" xfId="16"/>
    <cellStyle name="_Адресная и трехлетняя программа140307" xfId="17"/>
    <cellStyle name="_Анализ незаверш  стр-ва (Прил 1-4)" xfId="18"/>
    <cellStyle name="_Анализ незаверш  стр-ва (Прил 1-4) (2)" xfId="19"/>
    <cellStyle name="_Анализ незаверш  стр-ва (Прил 1-4) (2)_прил.7а" xfId="20"/>
    <cellStyle name="_Анализ незаверш  стр-ва (Прил 1-4) (2)_прил.7а_1" xfId="21"/>
    <cellStyle name="_Анализ незаверш  стр-ва (Прил 1-4) (2)_приложение 1.4" xfId="22"/>
    <cellStyle name="_Анализ незаверш  стр-ва (Прил 1-4) (2)_Филиал" xfId="23"/>
    <cellStyle name="_Анализ незаверш  стр-ва (Прил 1-4)_прил.7а" xfId="24"/>
    <cellStyle name="_Анализ незаверш  стр-ва (Прил 1-4)_прил.7а_1" xfId="25"/>
    <cellStyle name="_Анализ незаверш  стр-ва (Прил 1-4)_приложение 1.4" xfId="26"/>
    <cellStyle name="_Анализ незаверш  стр-ва (Прил 1-4)_Филиал" xfId="27"/>
    <cellStyle name="_БП Владимирэнерго" xfId="28"/>
    <cellStyle name="_БП Владимирэнерго_прил.7а" xfId="29"/>
    <cellStyle name="_БП Владимирэнерго_прил.7а_1" xfId="30"/>
    <cellStyle name="_БП Владимирэнерго_приложение 1.4" xfId="31"/>
    <cellStyle name="_БП Владимирэнерго_Филиал" xfId="32"/>
    <cellStyle name="_БП Владимирэнерго_Филиал_1" xfId="33"/>
    <cellStyle name="_БП ННЭ (с облиг.)" xfId="34"/>
    <cellStyle name="_БП ННЭ (с облиг.)_прил.7а" xfId="35"/>
    <cellStyle name="_БП ННЭ (с облиг.)_прил.7а_1" xfId="36"/>
    <cellStyle name="_БП ННЭ (с облиг.)_приложение 1.4" xfId="37"/>
    <cellStyle name="_БП ННЭ (с облиг.)_Филиал" xfId="38"/>
    <cellStyle name="_БП ННЭ (с облиг.)_Филиал_1" xfId="39"/>
    <cellStyle name="_график c мощностями по Соглашению без НДС Ульянычев версия на 02 03 07" xfId="40"/>
    <cellStyle name="_график c мощностями по Соглашению без НДС Ульянычев версия на 04 03 07 " xfId="41"/>
    <cellStyle name="_График ввода 07-09" xfId="42"/>
    <cellStyle name="_график по Соглашению без НДС Ульянычев версия на 28 02 07" xfId="43"/>
    <cellStyle name="_Для Балаевой 23 05 07" xfId="44"/>
    <cellStyle name="_для ФСТ 2008 версия5" xfId="45"/>
    <cellStyle name="_Долг инв программа ( для РЭКна 2009г )" xfId="46"/>
    <cellStyle name="_Долг инв программа ( для РЭКна 2009г ) (2)" xfId="47"/>
    <cellStyle name="_Инвест программа 2009-1 (2)" xfId="48"/>
    <cellStyle name="_Инвест программа 2009-1 (3)" xfId="49"/>
    <cellStyle name="_Инвестиции (лизинг) для БП 2007" xfId="50"/>
    <cellStyle name="_Инвестиции (лизинг) для БП 2007_прил.7а" xfId="51"/>
    <cellStyle name="_Инвестиции (лизинг) для БП 2007_прил.7а_1" xfId="52"/>
    <cellStyle name="_Инвестиции (лизинг) для БП 2007_приложение 1.4" xfId="53"/>
    <cellStyle name="_Инвестиции (лизинг) для БП 2007_Филиал" xfId="54"/>
    <cellStyle name="_ИПР_ 2005" xfId="55"/>
    <cellStyle name="_ИПР_ 2005_прил.7а" xfId="56"/>
    <cellStyle name="_ИПР_ 2005_прил.7а_1" xfId="57"/>
    <cellStyle name="_ИПР_ 2005_приложение 1.4" xfId="58"/>
    <cellStyle name="_ИПР_ 2005_Филиал" xfId="59"/>
    <cellStyle name="_ИПР_свод" xfId="60"/>
    <cellStyle name="_ИПР_свод_иа" xfId="61"/>
    <cellStyle name="_ИПР_свод_прил.7а" xfId="62"/>
    <cellStyle name="_ИПР_свод_прил.7а_1" xfId="63"/>
    <cellStyle name="_ИПР_свод_Филиал" xfId="64"/>
    <cellStyle name="_Книга1" xfId="65"/>
    <cellStyle name="_Книга1_прил.7а" xfId="66"/>
    <cellStyle name="_Книга1_прил.7а_1" xfId="67"/>
    <cellStyle name="_Книга1_приложение 1.4" xfId="68"/>
    <cellStyle name="_Книга1_Филиал" xfId="69"/>
    <cellStyle name="_Книга1_Филиал_1" xfId="70"/>
    <cellStyle name="_Книга3" xfId="71"/>
    <cellStyle name="_Копия Приложение 3 1 - Перегруппировка ИПР 2009 - 2011 (2)" xfId="72"/>
    <cellStyle name="_Копия Приложение 3 1 - Перегруппировка ИПР 2009 - 2011 (2)_прил.7а" xfId="73"/>
    <cellStyle name="_Копия Приложение 3 1 - Перегруппировка ИПР 2009 - 2011 (2)_прил.7а_1" xfId="74"/>
    <cellStyle name="_Копия Приложение 3 1 - Перегруппировка ИПР 2009 - 2011 (2)_приложение 1.4" xfId="75"/>
    <cellStyle name="_Копия Приложение 3 1 - Перегруппировка ИПР 2009 - 2011 (2)_Филиал" xfId="76"/>
    <cellStyle name="_Копия Приложения 4 1  к ИПР 3400 23 04 (2)" xfId="77"/>
    <cellStyle name="_Копия Приложения 4 1  к ИПР 3400 23 04 (2)_4.2" xfId="78"/>
    <cellStyle name="_Копия Приложения 4 1  к ИПР 3400 23 04 (2)_иа" xfId="79"/>
    <cellStyle name="_Копия Приложения 4 1  к ИПР 3400 23 04 (2)_прил.7а" xfId="80"/>
    <cellStyle name="_Копия Приложения 4 1  к ИПР 3400 23 04 (2)_прил.7а_1" xfId="81"/>
    <cellStyle name="_Копия Приложения 4 1  к ИПР 3400 23 04 (2)_Филиал" xfId="82"/>
    <cellStyle name="_Коррект. Долг инв программа ( прибыль РЭК)" xfId="83"/>
    <cellStyle name="_КОРРЕКТИРОВКА СОГЛАШЕНИЯ 23.05.07" xfId="84"/>
    <cellStyle name="_Мариэнерго" xfId="85"/>
    <cellStyle name="_Незавершённое строительство" xfId="86"/>
    <cellStyle name="_Незавершённое строительство_прил.7а" xfId="87"/>
    <cellStyle name="_Незавершённое строительство_прил.7а_1" xfId="88"/>
    <cellStyle name="_Незавершённое строительство_приложение 1.4" xfId="89"/>
    <cellStyle name="_Незавершённое строительство_Филиал" xfId="90"/>
    <cellStyle name="_Нижновэнерго" xfId="91"/>
    <cellStyle name="_Нижновэнерго прил.24" xfId="92"/>
    <cellStyle name="_Нижновэнерго прил.24_прил.7а" xfId="93"/>
    <cellStyle name="_Нижновэнерго прил.24_прил.7а_1" xfId="94"/>
    <cellStyle name="_Нижновэнерго прил.24_приложение 1.4" xfId="95"/>
    <cellStyle name="_Нижновэнерго прил.24_Филиал" xfId="96"/>
    <cellStyle name="_Нижновэнерго_прил.7а" xfId="97"/>
    <cellStyle name="_Нижновэнерго_прил.7а_1" xfId="98"/>
    <cellStyle name="_Нижновэнерго_приложение 1.4" xfId="99"/>
    <cellStyle name="_Нижновэнерго_Филиал" xfId="100"/>
    <cellStyle name="_Нижновэнерго24" xfId="101"/>
    <cellStyle name="_Нижновэнерго24_прил.7а" xfId="102"/>
    <cellStyle name="_Нижновэнерго24_прил.7а_1" xfId="103"/>
    <cellStyle name="_Нижновэнерго24_приложение 1.4" xfId="104"/>
    <cellStyle name="_Нижновэнерго24_Филиал" xfId="105"/>
    <cellStyle name="_опл.и выполн.янв. -нояб + декаб.оператив" xfId="106"/>
    <cellStyle name="_опл.и выполн.янв. -нояб + декаб.оператив_прил.7а" xfId="107"/>
    <cellStyle name="_опл.и выполн.янв. -нояб + декаб.оператив_прил.7а_1" xfId="108"/>
    <cellStyle name="_опл.и выполн.янв. -нояб + декаб.оператив_приложение 1.4" xfId="109"/>
    <cellStyle name="_опл.и выполн.янв. -нояб + декаб.оператив_Филиал" xfId="110"/>
    <cellStyle name="_опл.и выполн.янв. -нояб + декаб.оператив_Филиал_1" xfId="111"/>
    <cellStyle name="_отдано в РЭК сводный план ИП 2007 300606" xfId="112"/>
    <cellStyle name="_Отражение источников" xfId="113"/>
    <cellStyle name="_Отражение источников_прил.7а" xfId="114"/>
    <cellStyle name="_Отражение источников_прил.7а_1" xfId="115"/>
    <cellStyle name="_Отражение источников_приложение 1.4" xfId="116"/>
    <cellStyle name="_Отражение источников_Филиал" xfId="117"/>
    <cellStyle name="_Отчёт за 3 квартал 2005_челяб" xfId="118"/>
    <cellStyle name="_Отчёт за 3 квартал 2005_челяб_прил.7а" xfId="119"/>
    <cellStyle name="_Отчёт за 3 квартал 2005_челяб_прил.7а_1" xfId="120"/>
    <cellStyle name="_Отчёт за 3 квартал 2005_челяб_приложение 1.4" xfId="121"/>
    <cellStyle name="_Отчёт за 3 квартал 2005_челяб_Филиал" xfId="122"/>
    <cellStyle name="_Отчет за IIIкв.2005г. ОАО Мариэнерго (печать) в МРСК" xfId="123"/>
    <cellStyle name="_Отчет за IIIкв.2005г. ОАО Мариэнерго (печать) в МРСК_прил.7а" xfId="124"/>
    <cellStyle name="_Отчет за IIIкв.2005г. ОАО Мариэнерго (печать) в МРСК_прил.7а_1" xfId="125"/>
    <cellStyle name="_Отчет за IIIкв.2005г. ОАО Мариэнерго (печать) в МРСК_приложение 1.4" xfId="126"/>
    <cellStyle name="_Отчет за IIIкв.2005г. ОАО Мариэнерго (печать) в МРСК_Филиал" xfId="127"/>
    <cellStyle name="_отчёт ИПР_3кв_мари" xfId="128"/>
    <cellStyle name="_отчёт ИПР_3кв_мари_прил.7а" xfId="129"/>
    <cellStyle name="_отчёт ИПР_3кв_мари_прил.7а_1" xfId="130"/>
    <cellStyle name="_отчёт ИПР_3кв_мари_приложение 1.4" xfId="131"/>
    <cellStyle name="_отчёт ИПР_3кв_мари_Филиал" xfId="132"/>
    <cellStyle name="_Перечень по ТП" xfId="133"/>
    <cellStyle name="_Перечень по ТП на 2009 год _4 от 11 01 09 (2)" xfId="134"/>
    <cellStyle name="_Перечень по ТП_дополненный (2)" xfId="135"/>
    <cellStyle name="_Перечень по ТП_прил.7а" xfId="136"/>
    <cellStyle name="_Перечень по ТП_прил.7а_1" xfId="137"/>
    <cellStyle name="_Перечень по ТП_Филиал" xfId="138"/>
    <cellStyle name="_Прил4-1_ФинПл5л_06.08.10" xfId="139"/>
    <cellStyle name="_Прил4-1_ФинПл5л_06.08.10_4.2" xfId="140"/>
    <cellStyle name="_Прил4-1_ФинПл5л_06.08.10_иа" xfId="141"/>
    <cellStyle name="_Прил4-1_ФинПл5л_06.08.10_прил.7а" xfId="142"/>
    <cellStyle name="_Прил4-1_ФинПл5л_06.08.10_прил.7а_1" xfId="143"/>
    <cellStyle name="_Прил4-1_ФинПл5л_06.08.10_тэ" xfId="144"/>
    <cellStyle name="_Прил4-1_ФинПл5л_06.08.10_Филиал" xfId="145"/>
    <cellStyle name="_прилож.8, 8а с АДРЕСНОЙ 19.04.07" xfId="146"/>
    <cellStyle name="_прилож.8, 8а с АДРЕСНОЙ 19.04.07_прил.7а" xfId="147"/>
    <cellStyle name="_прилож.8, 8а с АДРЕСНОЙ 19.04.07_прил.7а_1" xfId="148"/>
    <cellStyle name="_прилож.8, 8а с АДРЕСНОЙ 19.04.07_приложение 1.4" xfId="149"/>
    <cellStyle name="_прилож.8, 8а с АДРЕСНОЙ 19.04.07_Филиал" xfId="150"/>
    <cellStyle name="_приложение  1 2007 25.12. 06" xfId="151"/>
    <cellStyle name="_Приложение 18.02.08 минус СКП-ГЕНЕРАЦИЯ" xfId="152"/>
    <cellStyle name="_Приложение 1НОВАЯ" xfId="153"/>
    <cellStyle name="_Приложение 2 Сети 110 и ниже" xfId="154"/>
    <cellStyle name="_Приложение 4_ФП _новый" xfId="155"/>
    <cellStyle name="_Приложение 4_ФП _новый_ННЭ" xfId="156"/>
    <cellStyle name="_Приложение 4_ФП _новый_прил.7а" xfId="157"/>
    <cellStyle name="_Приложение 4_ФП _новый_прил.7а_1" xfId="158"/>
    <cellStyle name="_Приложение 4_ФП _новый_рэ" xfId="159"/>
    <cellStyle name="_Приложение 4_ФП _новый_Филиал" xfId="160"/>
    <cellStyle name="_Приложения 4_1 5 (2010)" xfId="161"/>
    <cellStyle name="_Приложения 4_1 5 (2010)_4.2" xfId="162"/>
    <cellStyle name="_Приложения 4_1 5 (2010)_иа" xfId="163"/>
    <cellStyle name="_Приложения 4_1 5 (2010)_прил.7а" xfId="164"/>
    <cellStyle name="_Приложения 4_1 5 (2010)_прил.7а_1" xfId="165"/>
    <cellStyle name="_Приложения 4_1 5 (2010)_Филиал" xfId="166"/>
    <cellStyle name="_Приложения 4_1 5 (2010)_Форматы Минпромэнерго(2) с расшифровкой и физ объемами" xfId="167"/>
    <cellStyle name="_Приложения 4_1 5 _формат_Тарасов" xfId="168"/>
    <cellStyle name="_Приложения 4_1 5 _формат_Тарасов_4.2" xfId="169"/>
    <cellStyle name="_Приложения 4_1 5 _формат_Тарасов_прил.7а" xfId="170"/>
    <cellStyle name="_Приложения 4_1 5 _формат_Тарасов_прил.7а_1" xfId="171"/>
    <cellStyle name="_Приложения 4_1 5 _формат_Тарасов_Филиал" xfId="172"/>
    <cellStyle name="_ПриложенияОКСу" xfId="173"/>
    <cellStyle name="_ПриложенияОКСу_прил.7а" xfId="174"/>
    <cellStyle name="_ПриложенияОКСу_прил.7а_1" xfId="175"/>
    <cellStyle name="_ПриложенияОКСу_приложение 1.4" xfId="176"/>
    <cellStyle name="_ПриложенияОКСу_Филиал" xfId="177"/>
    <cellStyle name="_Программа по техприсоединению от 15 01  МРСК" xfId="178"/>
    <cellStyle name="_Реестр по ТП_прил_9" xfId="179"/>
    <cellStyle name="_Рязаньэнерго" xfId="180"/>
    <cellStyle name="_СПРАВКА_анализ испол ИПР в 2006 г" xfId="181"/>
    <cellStyle name="_СПРАВКА_анализ испол ИПР в 2006 г_прил.7а" xfId="182"/>
    <cellStyle name="_СПРАВКА_анализ испол ИПР в 2006 г_прил.7а_1" xfId="183"/>
    <cellStyle name="_СПРАВКА_анализ испол ИПР в 2006 г_приложение 1.4" xfId="184"/>
    <cellStyle name="_СПРАВКА_анализ испол ИПР в 2006 г_Филиал" xfId="185"/>
    <cellStyle name="_Удмуртэнерго" xfId="186"/>
    <cellStyle name="_Филиал" xfId="187"/>
    <cellStyle name="_Филиал_прил.7а" xfId="188"/>
    <cellStyle name="_Филиал_прил.7а_1" xfId="189"/>
    <cellStyle name="_Филиал_Филиал" xfId="190"/>
    <cellStyle name="_Формат Инвестиционной программы на 2009г( сети )." xfId="191"/>
    <cellStyle name="_Формат Инвестиционной программы на 2009г( сети )._прил.7а" xfId="192"/>
    <cellStyle name="_Формат Инвестиционной программы на 2009г( сети )._прил.7а_1" xfId="193"/>
    <cellStyle name="_Формат Инвестиционной программы на 2009г( сети )._приложение 1.4" xfId="194"/>
    <cellStyle name="_Формат Инвестиционной программы на 2009г( сети )._Филиал" xfId="195"/>
    <cellStyle name="_Формат Инвестиционной программы на 2009г.исправл" xfId="196"/>
    <cellStyle name="_Формат Инвестиционной программы на 2009г.исправл_прил.7а" xfId="197"/>
    <cellStyle name="_Формат Инвестиционной программы на 2009г.исправл_прил.7а_1" xfId="198"/>
    <cellStyle name="_Формат Инвестиционной программы на 2009г.исправл_приложение 1.4" xfId="199"/>
    <cellStyle name="_Формат Инвестиционной программы на 2009г.исправл_Филиал" xfId="200"/>
    <cellStyle name="’ћѓћ‚›‰" xfId="201"/>
    <cellStyle name="”€ќђќ‘ћ‚›‰" xfId="202"/>
    <cellStyle name="”€љ‘€ђћ‚ђќќ›‰" xfId="203"/>
    <cellStyle name="”ќђќ‘ћ‚›‰" xfId="204"/>
    <cellStyle name="”љ‘ђћ‚ђќќ›‰" xfId="205"/>
    <cellStyle name="„…ќ…†ќ›‰" xfId="206"/>
    <cellStyle name="‡ђѓћ‹ћ‚ћљ1" xfId="207"/>
    <cellStyle name="‡ђѓћ‹ћ‚ћљ2" xfId="208"/>
    <cellStyle name="€’ћѓћ‚›‰" xfId="209"/>
    <cellStyle name="Accent1" xfId="210"/>
    <cellStyle name="Accent1 - 20%" xfId="211"/>
    <cellStyle name="Accent1 - 40%" xfId="212"/>
    <cellStyle name="Accent1 - 60%" xfId="213"/>
    <cellStyle name="Accent2" xfId="214"/>
    <cellStyle name="Accent2 - 20%" xfId="215"/>
    <cellStyle name="Accent2 - 40%" xfId="216"/>
    <cellStyle name="Accent2 - 60%" xfId="217"/>
    <cellStyle name="Accent3" xfId="218"/>
    <cellStyle name="Accent3 - 20%" xfId="219"/>
    <cellStyle name="Accent3 - 40%" xfId="220"/>
    <cellStyle name="Accent3 - 60%" xfId="221"/>
    <cellStyle name="Accent4" xfId="222"/>
    <cellStyle name="Accent4 - 20%" xfId="223"/>
    <cellStyle name="Accent4 - 40%" xfId="224"/>
    <cellStyle name="Accent4 - 60%" xfId="225"/>
    <cellStyle name="Accent5" xfId="226"/>
    <cellStyle name="Accent5 - 20%" xfId="227"/>
    <cellStyle name="Accent5 - 40%" xfId="228"/>
    <cellStyle name="Accent5 - 60%" xfId="229"/>
    <cellStyle name="Accent6" xfId="230"/>
    <cellStyle name="Accent6 - 20%" xfId="231"/>
    <cellStyle name="Accent6 - 40%" xfId="232"/>
    <cellStyle name="Accent6 - 60%" xfId="233"/>
    <cellStyle name="Bad" xfId="234"/>
    <cellStyle name="Calculation" xfId="235"/>
    <cellStyle name="Check Cell" xfId="236"/>
    <cellStyle name="Comma [0]_laroux" xfId="237"/>
    <cellStyle name="Comma_laroux" xfId="238"/>
    <cellStyle name="Currency [0]" xfId="239"/>
    <cellStyle name="Currency_laroux" xfId="240"/>
    <cellStyle name="Emphasis 1" xfId="241"/>
    <cellStyle name="Emphasis 2" xfId="242"/>
    <cellStyle name="Emphasis 3" xfId="243"/>
    <cellStyle name="Good" xfId="244"/>
    <cellStyle name="Heading 1" xfId="245"/>
    <cellStyle name="Heading 2" xfId="246"/>
    <cellStyle name="Heading 3" xfId="247"/>
    <cellStyle name="Heading 4" xfId="248"/>
    <cellStyle name="Input" xfId="249"/>
    <cellStyle name="Linked Cell" xfId="250"/>
    <cellStyle name="Neutral" xfId="251"/>
    <cellStyle name="Normal_0,85 без вывода" xfId="252"/>
    <cellStyle name="Normal1" xfId="253"/>
    <cellStyle name="Note" xfId="254"/>
    <cellStyle name="Output" xfId="255"/>
    <cellStyle name="Price_Body" xfId="256"/>
    <cellStyle name="Sheet Title" xfId="257"/>
    <cellStyle name="Total" xfId="258"/>
    <cellStyle name="Warning Text" xfId="259"/>
    <cellStyle name="Беззащитный" xfId="260"/>
    <cellStyle name="Гиперссылка" xfId="288" builtinId="8"/>
    <cellStyle name="Заголовок" xfId="261"/>
    <cellStyle name="ЗаголовокСтолбца" xfId="262"/>
    <cellStyle name="Защитный" xfId="263"/>
    <cellStyle name="Значение" xfId="264"/>
    <cellStyle name="Мои наименования показателей" xfId="265"/>
    <cellStyle name="Мой заголовок" xfId="266"/>
    <cellStyle name="Мой заголовок листа" xfId="267"/>
    <cellStyle name="Обычный" xfId="0" builtinId="0"/>
    <cellStyle name="Обычный 2" xfId="268"/>
    <cellStyle name="Обычный 2 2" xfId="269"/>
    <cellStyle name="Обычный 3" xfId="270"/>
    <cellStyle name="Обычный 3 2" xfId="271"/>
    <cellStyle name="Обычный 4" xfId="272"/>
    <cellStyle name="Обычный 5" xfId="273"/>
    <cellStyle name="Поле ввода" xfId="274"/>
    <cellStyle name="Процентный 2" xfId="275"/>
    <cellStyle name="Процентный 3" xfId="276"/>
    <cellStyle name="Стиль 1" xfId="277"/>
    <cellStyle name="Стиль 1 2" xfId="278"/>
    <cellStyle name="Стиль 1_4.2" xfId="279"/>
    <cellStyle name="Текстовый" xfId="280"/>
    <cellStyle name="Тысячи [0]_3Com" xfId="281"/>
    <cellStyle name="Тысячи_3Com" xfId="282"/>
    <cellStyle name="Финансовый 2" xfId="283"/>
    <cellStyle name="Формула" xfId="284"/>
    <cellStyle name="ФормулаВБ" xfId="285"/>
    <cellStyle name="ФормулаНаКонтроль" xfId="286"/>
    <cellStyle name="Џђћ–…ќ’ќ›‰" xfId="2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2;&#1080;&#1085;&#1072;&#1085;&#1089;&#1086;&#1074;&#1072;&#1103;%20&#1075;&#1088;&#1091;&#1087;&#1087;&#1072;/&#1044;&#1086;&#1082;&#1091;&#1084;&#1077;&#1085;&#1090;&#1072;&#1094;&#1080;&#1103;/&#1060;&#1054;&#1056;&#1052;&#1048;&#1056;&#1054;&#1042;&#1040;&#1053;&#1048;&#1045;%20&#1058;&#1040;&#1056;&#1048;&#1060;&#1040;/2016-2020/&#1048;&#1085;&#1074;&#1077;&#1089;&#1090;&#1087;&#1088;&#1086;&#1075;&#1088;&#1072;&#1084;&#1084;&#1072;%202016-2020/&#1060;&#1086;&#1088;&#1084;&#1099;%20&#1080;&#1085;&#1074;&#1077;&#1089;&#1090;&#1087;&#1088;&#1086;&#1075;&#1088;&#1072;&#1084;&#1084;&#1099;%202016-2020/&#1055;&#1088;&#1080;&#1083;&#1086;&#1078;&#1077;&#1085;&#1080;&#1077;%201.1.-2.2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-16"/>
      <sheetName val="1.2-17"/>
      <sheetName val="1.2-18"/>
      <sheetName val="1.2-19"/>
      <sheetName val="1.2-20"/>
      <sheetName val="1.3"/>
      <sheetName val="1.4"/>
      <sheetName val="доп"/>
      <sheetName val="доп (2)"/>
      <sheetName val="2.2"/>
    </sheetNames>
    <sheetDataSet>
      <sheetData sheetId="0">
        <row r="25">
          <cell r="AD25" t="str">
            <v>21,26 км</v>
          </cell>
          <cell r="BV25" t="str">
            <v>5,4 км</v>
          </cell>
          <cell r="CC25" t="str">
            <v>9,84 км</v>
          </cell>
          <cell r="CJ25" t="str">
            <v>6,02 км</v>
          </cell>
          <cell r="CQ25">
            <v>0</v>
          </cell>
          <cell r="CX25">
            <v>0</v>
          </cell>
          <cell r="DE25" t="str">
            <v>21,26 км</v>
          </cell>
          <cell r="DN25">
            <v>8.4913801850194801</v>
          </cell>
          <cell r="DW25">
            <v>11.503000010884415</v>
          </cell>
          <cell r="EF25">
            <v>6.8546315174038588</v>
          </cell>
          <cell r="EO25">
            <v>0</v>
          </cell>
          <cell r="EX25">
            <v>0</v>
          </cell>
        </row>
        <row r="26">
          <cell r="AD26" t="str">
            <v>26,27 км</v>
          </cell>
          <cell r="BV26" t="str">
            <v>26,27 км</v>
          </cell>
          <cell r="CC26">
            <v>0</v>
          </cell>
          <cell r="CJ26">
            <v>0</v>
          </cell>
          <cell r="CQ26">
            <v>0</v>
          </cell>
          <cell r="CX26">
            <v>0</v>
          </cell>
          <cell r="DE26" t="str">
            <v>26,27 км</v>
          </cell>
          <cell r="DN26">
            <v>28.509243025740954</v>
          </cell>
          <cell r="DW26">
            <v>0</v>
          </cell>
          <cell r="EF26">
            <v>0</v>
          </cell>
          <cell r="EO26">
            <v>0</v>
          </cell>
          <cell r="EX26">
            <v>0</v>
          </cell>
        </row>
        <row r="27">
          <cell r="AD27" t="str">
            <v>17,31 км</v>
          </cell>
          <cell r="BV27">
            <v>0</v>
          </cell>
          <cell r="CC27">
            <v>0</v>
          </cell>
          <cell r="CJ27">
            <v>0</v>
          </cell>
          <cell r="CQ27" t="str">
            <v>7,54 км</v>
          </cell>
          <cell r="CX27" t="str">
            <v>9,77 км</v>
          </cell>
          <cell r="DE27" t="str">
            <v>17,31 км</v>
          </cell>
          <cell r="DN27">
            <v>0</v>
          </cell>
          <cell r="DW27">
            <v>0</v>
          </cell>
          <cell r="EF27">
            <v>0</v>
          </cell>
          <cell r="EO27">
            <v>9.9059083400672368</v>
          </cell>
          <cell r="EX27">
            <v>13.780773947032497</v>
          </cell>
        </row>
        <row r="28">
          <cell r="AD28" t="str">
            <v>-</v>
          </cell>
          <cell r="BV28" t="str">
            <v>-</v>
          </cell>
          <cell r="CC28" t="str">
            <v>-</v>
          </cell>
          <cell r="CJ28" t="str">
            <v>-</v>
          </cell>
          <cell r="CQ28" t="str">
            <v>-</v>
          </cell>
          <cell r="CX28" t="str">
            <v>-</v>
          </cell>
          <cell r="DE28" t="str">
            <v>-</v>
          </cell>
          <cell r="DN28">
            <v>28.148483999999996</v>
          </cell>
          <cell r="DW28">
            <v>29.387017296</v>
          </cell>
          <cell r="EF28">
            <v>30.680046057024001</v>
          </cell>
          <cell r="EO28">
            <v>32.029968083533063</v>
          </cell>
          <cell r="EX28">
            <v>33.439286679208514</v>
          </cell>
        </row>
        <row r="29">
          <cell r="BV29">
            <v>0</v>
          </cell>
          <cell r="CC29">
            <v>0</v>
          </cell>
          <cell r="CJ29">
            <v>0</v>
          </cell>
          <cell r="CQ29">
            <v>0</v>
          </cell>
          <cell r="CX29">
            <v>0</v>
          </cell>
          <cell r="DE29">
            <v>0</v>
          </cell>
          <cell r="DN29">
            <v>0.97085439964211995</v>
          </cell>
          <cell r="DW29">
            <v>0.84044575018671108</v>
          </cell>
          <cell r="EF29">
            <v>0</v>
          </cell>
          <cell r="EO29">
            <v>0</v>
          </cell>
          <cell r="EX29">
            <v>0</v>
          </cell>
        </row>
        <row r="30">
          <cell r="BV30">
            <v>0</v>
          </cell>
          <cell r="CC30">
            <v>0</v>
          </cell>
          <cell r="CJ30">
            <v>0</v>
          </cell>
          <cell r="CQ30">
            <v>0</v>
          </cell>
          <cell r="CX30">
            <v>0</v>
          </cell>
          <cell r="DE30">
            <v>0</v>
          </cell>
          <cell r="DN30">
            <v>0</v>
          </cell>
          <cell r="DW30">
            <v>0</v>
          </cell>
          <cell r="EF30">
            <v>0.87573438525642289</v>
          </cell>
          <cell r="EO30">
            <v>1.2986990971529626</v>
          </cell>
          <cell r="EX30">
            <v>0</v>
          </cell>
        </row>
        <row r="31">
          <cell r="BV31">
            <v>0</v>
          </cell>
          <cell r="CC31">
            <v>0</v>
          </cell>
          <cell r="CJ31">
            <v>0</v>
          </cell>
          <cell r="CQ31">
            <v>0</v>
          </cell>
          <cell r="CX31">
            <v>0</v>
          </cell>
          <cell r="DE31">
            <v>0</v>
          </cell>
          <cell r="DN31">
            <v>0.20755568327507998</v>
          </cell>
          <cell r="DW31">
            <v>0.20564806389221804</v>
          </cell>
          <cell r="EF31">
            <v>0.23535783152024192</v>
          </cell>
          <cell r="EO31">
            <v>0.18300021675595368</v>
          </cell>
          <cell r="EX31">
            <v>0.21317848783828361</v>
          </cell>
        </row>
        <row r="32">
          <cell r="BV32">
            <v>0</v>
          </cell>
          <cell r="CC32">
            <v>0</v>
          </cell>
          <cell r="CJ32">
            <v>0</v>
          </cell>
          <cell r="CQ32">
            <v>0</v>
          </cell>
          <cell r="CX32">
            <v>0</v>
          </cell>
          <cell r="DE32">
            <v>0</v>
          </cell>
          <cell r="DN32">
            <v>0.77494509749033991</v>
          </cell>
          <cell r="DW32">
            <v>1.1274554335373681</v>
          </cell>
          <cell r="EF32">
            <v>0.63438841054675321</v>
          </cell>
          <cell r="EO32">
            <v>1.1332720731091657</v>
          </cell>
          <cell r="EX32">
            <v>0.78942368354194281</v>
          </cell>
        </row>
        <row r="33">
          <cell r="BV33">
            <v>0</v>
          </cell>
          <cell r="CC33">
            <v>0</v>
          </cell>
          <cell r="CJ33">
            <v>0</v>
          </cell>
          <cell r="CQ33">
            <v>0</v>
          </cell>
          <cell r="CX33">
            <v>0</v>
          </cell>
          <cell r="DE33">
            <v>0</v>
          </cell>
          <cell r="DN33">
            <v>1.94711128368666</v>
          </cell>
          <cell r="DW33">
            <v>2.1027019751680975</v>
          </cell>
          <cell r="EF33">
            <v>1.56001132369606</v>
          </cell>
          <cell r="EO33">
            <v>2.9670200345631046</v>
          </cell>
          <cell r="EX33">
            <v>1.6183626750428191</v>
          </cell>
        </row>
        <row r="34">
          <cell r="BV34">
            <v>0</v>
          </cell>
          <cell r="CC34">
            <v>0</v>
          </cell>
          <cell r="CJ34">
            <v>0</v>
          </cell>
          <cell r="CQ34">
            <v>0</v>
          </cell>
          <cell r="CX34">
            <v>0</v>
          </cell>
          <cell r="DE34">
            <v>0</v>
          </cell>
          <cell r="DN34">
            <v>0.18292068222161995</v>
          </cell>
          <cell r="DW34">
            <v>4.0130424803362312E-2</v>
          </cell>
          <cell r="EF34">
            <v>5.9051666448628942E-2</v>
          </cell>
          <cell r="EO34">
            <v>0.10067011577123346</v>
          </cell>
          <cell r="EX34">
            <v>9.141522871617111E-2</v>
          </cell>
        </row>
        <row r="35">
          <cell r="AD35" t="str">
            <v>4,1 км</v>
          </cell>
          <cell r="BV35" t="str">
            <v>1,0 км</v>
          </cell>
          <cell r="CC35" t="str">
            <v>0,885 км</v>
          </cell>
          <cell r="CJ35" t="str">
            <v>0,86 км</v>
          </cell>
          <cell r="CQ35" t="str">
            <v>0,87 км</v>
          </cell>
          <cell r="CX35" t="str">
            <v>0,48 км</v>
          </cell>
          <cell r="DE35" t="str">
            <v>4,1 км</v>
          </cell>
          <cell r="DN35">
            <v>1.24613678615076</v>
          </cell>
          <cell r="DW35">
            <v>1.2793351795475933</v>
          </cell>
          <cell r="EF35">
            <v>1.1132685884438438</v>
          </cell>
          <cell r="EO35">
            <v>0.91112829106191451</v>
          </cell>
          <cell r="EX35">
            <v>1.0635316512743944</v>
          </cell>
        </row>
        <row r="36">
          <cell r="AD36" t="str">
            <v>14,34 км</v>
          </cell>
          <cell r="BV36">
            <v>0</v>
          </cell>
          <cell r="CC36" t="str">
            <v>2,7 км</v>
          </cell>
          <cell r="CJ36" t="str">
            <v>4,08 км</v>
          </cell>
          <cell r="CQ36" t="str">
            <v>2,34 км</v>
          </cell>
          <cell r="CX36" t="str">
            <v>5,22 км</v>
          </cell>
          <cell r="DE36" t="str">
            <v>14,34 км</v>
          </cell>
          <cell r="DN36">
            <v>0</v>
          </cell>
          <cell r="DW36">
            <v>9.0941749685001483</v>
          </cell>
          <cell r="EF36">
            <v>14.016849990158649</v>
          </cell>
          <cell r="EO36">
            <v>8.2569647449176458</v>
          </cell>
          <cell r="EX36">
            <v>16.124540276819346</v>
          </cell>
        </row>
        <row r="37">
          <cell r="AD37" t="str">
            <v>69,5 км</v>
          </cell>
          <cell r="BV37" t="str">
            <v>13,56 км</v>
          </cell>
          <cell r="CC37" t="str">
            <v>11,54 км</v>
          </cell>
          <cell r="CJ37" t="str">
            <v>13,9 км</v>
          </cell>
          <cell r="CQ37" t="str">
            <v>9,8 км</v>
          </cell>
          <cell r="CX37" t="str">
            <v>20,7 км</v>
          </cell>
          <cell r="DE37" t="str">
            <v>69,5 км</v>
          </cell>
          <cell r="DN37">
            <v>16.953044686713238</v>
          </cell>
          <cell r="DW37">
            <v>13.758088070370745</v>
          </cell>
          <cell r="EF37">
            <v>16.945481176433042</v>
          </cell>
          <cell r="EO37">
            <v>14.84569969000357</v>
          </cell>
          <cell r="EX37">
            <v>24.41118528939726</v>
          </cell>
        </row>
        <row r="38">
          <cell r="AD38" t="str">
            <v>2,1 км</v>
          </cell>
          <cell r="BV38" t="str">
            <v>0,3 км</v>
          </cell>
          <cell r="CC38" t="str">
            <v>0,9 км</v>
          </cell>
          <cell r="CJ38" t="str">
            <v>0,25 км</v>
          </cell>
          <cell r="CQ38" t="str">
            <v>0,2 км</v>
          </cell>
          <cell r="CX38" t="str">
            <v>0,5 км</v>
          </cell>
          <cell r="DE38" t="str">
            <v>2,1 км</v>
          </cell>
          <cell r="DN38">
            <v>0.31137215329374002</v>
          </cell>
          <cell r="DW38">
            <v>2.5039712526511382</v>
          </cell>
          <cell r="EF38">
            <v>0.21770395481816229</v>
          </cell>
          <cell r="EO38">
            <v>0.51496529820183645</v>
          </cell>
          <cell r="EX38">
            <v>0.83832912903832135</v>
          </cell>
        </row>
        <row r="39">
          <cell r="AD39" t="str">
            <v>-</v>
          </cell>
          <cell r="BV39" t="str">
            <v>-</v>
          </cell>
          <cell r="CC39" t="str">
            <v>-</v>
          </cell>
          <cell r="CJ39" t="str">
            <v>-</v>
          </cell>
          <cell r="CQ39" t="str">
            <v>-</v>
          </cell>
          <cell r="CX39" t="str">
            <v>-</v>
          </cell>
          <cell r="DE39" t="str">
            <v>-</v>
          </cell>
          <cell r="DN39">
            <v>7.3785091701173986</v>
          </cell>
          <cell r="DW39">
            <v>7.5694352048412696</v>
          </cell>
          <cell r="EF39">
            <v>7.9024903538542866</v>
          </cell>
          <cell r="EO39">
            <v>8.250199929423875</v>
          </cell>
          <cell r="EX39">
            <v>8.6132087263185273</v>
          </cell>
        </row>
        <row r="50">
          <cell r="AD50" t="str">
            <v>50 км</v>
          </cell>
          <cell r="BV50" t="str">
            <v>10 км</v>
          </cell>
          <cell r="CC50" t="str">
            <v>10 км</v>
          </cell>
          <cell r="CJ50" t="str">
            <v>10 км</v>
          </cell>
          <cell r="CQ50" t="str">
            <v>10 км</v>
          </cell>
          <cell r="CX50" t="str">
            <v>10 км</v>
          </cell>
          <cell r="DE50" t="str">
            <v>50 км</v>
          </cell>
          <cell r="DN50">
            <v>54.131699999999995</v>
          </cell>
          <cell r="DW50">
            <v>56.513494799999997</v>
          </cell>
          <cell r="EF50">
            <v>59.000088571200003</v>
          </cell>
          <cell r="EO50">
            <v>61.596092468332806</v>
          </cell>
          <cell r="EX50">
            <v>64.306320536939452</v>
          </cell>
        </row>
        <row r="51">
          <cell r="AD51" t="str">
            <v>135 км</v>
          </cell>
          <cell r="BV51" t="str">
            <v>27 км</v>
          </cell>
          <cell r="CC51" t="str">
            <v>27 км</v>
          </cell>
          <cell r="CJ51" t="str">
            <v>27 км</v>
          </cell>
          <cell r="CQ51" t="str">
            <v>27 км</v>
          </cell>
          <cell r="CX51" t="str">
            <v>27 км</v>
          </cell>
          <cell r="DE51" t="str">
            <v>135 км</v>
          </cell>
          <cell r="DN51">
            <v>48.286999999999999</v>
          </cell>
          <cell r="DW51">
            <v>50.411000000000001</v>
          </cell>
          <cell r="EF51">
            <v>54.357999999999997</v>
          </cell>
          <cell r="EO51">
            <v>58.198999999999998</v>
          </cell>
          <cell r="EX51">
            <v>62.645000000000003</v>
          </cell>
        </row>
        <row r="52">
          <cell r="AD52" t="str">
            <v>2 х 1,45 км</v>
          </cell>
          <cell r="BV52" t="str">
            <v>2 х 1,45 км</v>
          </cell>
          <cell r="CC52">
            <v>0</v>
          </cell>
          <cell r="CJ52">
            <v>0</v>
          </cell>
          <cell r="CQ52">
            <v>0</v>
          </cell>
          <cell r="CX52">
            <v>0</v>
          </cell>
          <cell r="DE52" t="str">
            <v>2 х 1,45 км</v>
          </cell>
          <cell r="DN52">
            <v>6.4848697646955591</v>
          </cell>
          <cell r="DW52">
            <v>0</v>
          </cell>
          <cell r="EF52">
            <v>0</v>
          </cell>
          <cell r="EO52">
            <v>0</v>
          </cell>
          <cell r="EX52">
            <v>0</v>
          </cell>
        </row>
        <row r="53">
          <cell r="AD53" t="str">
            <v>2 х 3,5 км</v>
          </cell>
          <cell r="BV53">
            <v>0</v>
          </cell>
          <cell r="CC53" t="str">
            <v>2 х 3,5 км</v>
          </cell>
          <cell r="CJ53">
            <v>0</v>
          </cell>
          <cell r="CQ53">
            <v>0</v>
          </cell>
          <cell r="CX53">
            <v>0</v>
          </cell>
          <cell r="DE53" t="str">
            <v>2 х 3,5 км</v>
          </cell>
          <cell r="DN53">
            <v>0</v>
          </cell>
          <cell r="DW53">
            <v>24.541967796152978</v>
          </cell>
          <cell r="EF53">
            <v>0</v>
          </cell>
          <cell r="EO53">
            <v>0</v>
          </cell>
          <cell r="EX53">
            <v>0</v>
          </cell>
        </row>
        <row r="54">
          <cell r="AD54" t="str">
            <v>2 х 3,0 км</v>
          </cell>
          <cell r="BV54">
            <v>0</v>
          </cell>
          <cell r="CC54" t="str">
            <v>2 х 3,0 км</v>
          </cell>
          <cell r="CJ54">
            <v>0</v>
          </cell>
          <cell r="CQ54">
            <v>0</v>
          </cell>
          <cell r="CX54">
            <v>0</v>
          </cell>
          <cell r="DE54" t="str">
            <v>2 х 3,0 км</v>
          </cell>
          <cell r="DN54">
            <v>0</v>
          </cell>
          <cell r="DW54">
            <v>21.258504756850147</v>
          </cell>
          <cell r="EF54">
            <v>0</v>
          </cell>
          <cell r="EO54">
            <v>0</v>
          </cell>
          <cell r="EX54">
            <v>0</v>
          </cell>
        </row>
        <row r="55">
          <cell r="AD55" t="str">
            <v>2 х 2,7 км</v>
          </cell>
          <cell r="BV55">
            <v>0</v>
          </cell>
          <cell r="CC55">
            <v>0</v>
          </cell>
          <cell r="CJ55" t="str">
            <v>2 х 2,7 км</v>
          </cell>
          <cell r="CQ55">
            <v>0</v>
          </cell>
          <cell r="CX55">
            <v>0</v>
          </cell>
          <cell r="DE55" t="str">
            <v>2 х 2,7 км</v>
          </cell>
          <cell r="DN55">
            <v>0</v>
          </cell>
          <cell r="DW55">
            <v>0</v>
          </cell>
          <cell r="EF55">
            <v>20.25304096255676</v>
          </cell>
          <cell r="EO55">
            <v>0</v>
          </cell>
          <cell r="EX55">
            <v>0</v>
          </cell>
        </row>
        <row r="56">
          <cell r="AD56" t="str">
            <v>2 х 1,09 км</v>
          </cell>
          <cell r="BV56">
            <v>0</v>
          </cell>
          <cell r="CC56">
            <v>0</v>
          </cell>
          <cell r="CJ56" t="str">
            <v>2 х 1,09 км</v>
          </cell>
          <cell r="CQ56">
            <v>0</v>
          </cell>
          <cell r="CX56">
            <v>0</v>
          </cell>
          <cell r="DE56" t="str">
            <v>2 х 1,09 км</v>
          </cell>
          <cell r="DN56">
            <v>0</v>
          </cell>
          <cell r="DW56">
            <v>0</v>
          </cell>
          <cell r="EF56">
            <v>8.7597067235113801</v>
          </cell>
          <cell r="EO56">
            <v>0</v>
          </cell>
          <cell r="EX56">
            <v>0</v>
          </cell>
        </row>
        <row r="57">
          <cell r="AD57" t="str">
            <v>5,6 км</v>
          </cell>
          <cell r="BV57">
            <v>0</v>
          </cell>
          <cell r="CC57">
            <v>0</v>
          </cell>
          <cell r="CJ57">
            <v>0</v>
          </cell>
          <cell r="CQ57" t="str">
            <v>5,6 км</v>
          </cell>
          <cell r="CX57">
            <v>0</v>
          </cell>
          <cell r="DE57" t="str">
            <v>5,6 км</v>
          </cell>
          <cell r="DN57">
            <v>0</v>
          </cell>
          <cell r="DW57">
            <v>0</v>
          </cell>
          <cell r="EF57">
            <v>0</v>
          </cell>
          <cell r="EO57">
            <v>16.725777103130689</v>
          </cell>
          <cell r="EX57">
            <v>0</v>
          </cell>
        </row>
        <row r="58">
          <cell r="AD58" t="str">
            <v>2 х 0,55 км</v>
          </cell>
          <cell r="BV58">
            <v>0</v>
          </cell>
          <cell r="CC58">
            <v>0</v>
          </cell>
          <cell r="CJ58">
            <v>0</v>
          </cell>
          <cell r="CQ58">
            <v>0</v>
          </cell>
          <cell r="CX58" t="str">
            <v>2 х 0,55 км</v>
          </cell>
          <cell r="DE58" t="str">
            <v>2 х 0,55 км</v>
          </cell>
          <cell r="DN58">
            <v>0</v>
          </cell>
          <cell r="DW58">
            <v>0</v>
          </cell>
          <cell r="EF58">
            <v>0</v>
          </cell>
          <cell r="EO58">
            <v>0</v>
          </cell>
          <cell r="EX58">
            <v>3.9305786262873874</v>
          </cell>
        </row>
        <row r="59">
          <cell r="AD59" t="str">
            <v>2 х 1,21 км</v>
          </cell>
          <cell r="BV59">
            <v>0</v>
          </cell>
          <cell r="CC59">
            <v>0</v>
          </cell>
          <cell r="CJ59">
            <v>0</v>
          </cell>
          <cell r="CQ59">
            <v>0</v>
          </cell>
          <cell r="CX59" t="str">
            <v>2 х 1,21 км</v>
          </cell>
          <cell r="DE59" t="str">
            <v>2 х 1,21 км</v>
          </cell>
          <cell r="DN59">
            <v>0</v>
          </cell>
          <cell r="DW59">
            <v>0</v>
          </cell>
          <cell r="EF59">
            <v>0</v>
          </cell>
          <cell r="EO59">
            <v>0</v>
          </cell>
          <cell r="EX59">
            <v>8.4583044589543839</v>
          </cell>
        </row>
        <row r="60">
          <cell r="AD60" t="str">
            <v>1 шт.</v>
          </cell>
          <cell r="BV60" t="str">
            <v>1 шт.</v>
          </cell>
          <cell r="CC60">
            <v>0</v>
          </cell>
          <cell r="CJ60">
            <v>0</v>
          </cell>
          <cell r="CQ60">
            <v>0</v>
          </cell>
          <cell r="CX60">
            <v>0</v>
          </cell>
          <cell r="DE60" t="str">
            <v>1 шт.</v>
          </cell>
          <cell r="DN60">
            <v>1.3771733382090598</v>
          </cell>
          <cell r="DW60">
            <v>0</v>
          </cell>
          <cell r="EF60">
            <v>0</v>
          </cell>
          <cell r="EO60">
            <v>0</v>
          </cell>
          <cell r="EX60">
            <v>0</v>
          </cell>
        </row>
        <row r="61">
          <cell r="AD61" t="str">
            <v>63 шт.</v>
          </cell>
          <cell r="BV61" t="str">
            <v>15 шт</v>
          </cell>
          <cell r="CC61" t="str">
            <v>15 шт</v>
          </cell>
          <cell r="CJ61" t="str">
            <v>15 шт</v>
          </cell>
          <cell r="CQ61" t="str">
            <v>18 шт</v>
          </cell>
          <cell r="CX61">
            <v>0</v>
          </cell>
          <cell r="DE61" t="str">
            <v>63 шт.</v>
          </cell>
          <cell r="DN61">
            <v>0.46833694519751995</v>
          </cell>
          <cell r="DW61">
            <v>0.48894377078621087</v>
          </cell>
          <cell r="EF61">
            <v>0.5104572967008042</v>
          </cell>
          <cell r="EO61">
            <v>0.63950089391523646</v>
          </cell>
          <cell r="EX61">
            <v>0</v>
          </cell>
        </row>
        <row r="62">
          <cell r="BV62">
            <v>0</v>
          </cell>
          <cell r="CC62">
            <v>0</v>
          </cell>
          <cell r="CJ62">
            <v>0</v>
          </cell>
          <cell r="CQ62">
            <v>0</v>
          </cell>
          <cell r="CX62">
            <v>0</v>
          </cell>
          <cell r="DE62">
            <v>0</v>
          </cell>
          <cell r="DN62">
            <v>0</v>
          </cell>
          <cell r="DW62">
            <v>0</v>
          </cell>
          <cell r="EF62">
            <v>0</v>
          </cell>
          <cell r="EO62">
            <v>0.12961885020200459</v>
          </cell>
          <cell r="EX62">
            <v>0</v>
          </cell>
        </row>
        <row r="63">
          <cell r="AD63" t="str">
            <v>0,4 км</v>
          </cell>
          <cell r="BV63">
            <v>0</v>
          </cell>
          <cell r="CC63">
            <v>0</v>
          </cell>
          <cell r="CJ63">
            <v>0</v>
          </cell>
          <cell r="CQ63">
            <v>0</v>
          </cell>
          <cell r="CX63" t="str">
            <v>0,4 км</v>
          </cell>
          <cell r="DE63" t="str">
            <v>0,4 км</v>
          </cell>
          <cell r="DN63">
            <v>0</v>
          </cell>
          <cell r="DW63">
            <v>0</v>
          </cell>
          <cell r="EF63">
            <v>0</v>
          </cell>
          <cell r="EO63">
            <v>0</v>
          </cell>
          <cell r="EX63">
            <v>1.5520306282413816</v>
          </cell>
        </row>
        <row r="65">
          <cell r="AD65" t="str">
            <v>22 шт.</v>
          </cell>
          <cell r="BV65">
            <v>6</v>
          </cell>
          <cell r="CC65">
            <v>3</v>
          </cell>
          <cell r="CJ65">
            <v>6</v>
          </cell>
          <cell r="CQ65">
            <v>3</v>
          </cell>
          <cell r="CX65">
            <v>4</v>
          </cell>
          <cell r="DE65" t="str">
            <v>22 шт.</v>
          </cell>
          <cell r="DN65">
            <v>1.2632409229999999</v>
          </cell>
          <cell r="DW65">
            <v>0.45655390443599997</v>
          </cell>
          <cell r="EF65">
            <v>1.097586946353744</v>
          </cell>
          <cell r="EO65">
            <v>0.70424865722127161</v>
          </cell>
          <cell r="EX65">
            <v>0.64479290909713172</v>
          </cell>
        </row>
        <row r="66">
          <cell r="AD66" t="str">
            <v>60 шт.</v>
          </cell>
          <cell r="BV66">
            <v>12</v>
          </cell>
          <cell r="CC66">
            <v>10</v>
          </cell>
          <cell r="CJ66">
            <v>12</v>
          </cell>
          <cell r="CQ66">
            <v>13</v>
          </cell>
          <cell r="CX66">
            <v>13</v>
          </cell>
          <cell r="DE66" t="str">
            <v>60 шт.</v>
          </cell>
          <cell r="DN66">
            <v>22.534451831345997</v>
          </cell>
          <cell r="DW66">
            <v>22.295703968495999</v>
          </cell>
          <cell r="EF66">
            <v>22.719754106997698</v>
          </cell>
          <cell r="EO66">
            <v>28.943067590264068</v>
          </cell>
          <cell r="EX66">
            <v>15.387819571365508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FQ239"/>
  <sheetViews>
    <sheetView topLeftCell="Q1" zoomScale="140" zoomScaleNormal="140" zoomScaleSheetLayoutView="100" workbookViewId="0">
      <selection activeCell="C71" sqref="C71"/>
    </sheetView>
  </sheetViews>
  <sheetFormatPr defaultColWidth="1.42578125" defaultRowHeight="12.75"/>
  <cols>
    <col min="1" max="2" width="1.42578125" style="19" customWidth="1"/>
    <col min="3" max="3" width="2.42578125" style="19" customWidth="1"/>
    <col min="4" max="13" width="1.42578125" style="19" customWidth="1"/>
    <col min="14" max="14" width="28.28515625" style="19" customWidth="1"/>
    <col min="15" max="39" width="1.42578125" style="19" customWidth="1"/>
    <col min="40" max="40" width="9.85546875" style="19" customWidth="1"/>
    <col min="41" max="68" width="1.42578125" style="19" customWidth="1"/>
    <col min="69" max="74" width="1.42578125" style="19" hidden="1" customWidth="1"/>
    <col min="75" max="80" width="1.42578125" style="19" customWidth="1"/>
    <col min="81" max="81" width="3.42578125" style="19" customWidth="1"/>
    <col min="82" max="95" width="1.42578125" style="19" customWidth="1"/>
    <col min="96" max="102" width="1.5703125" style="19" customWidth="1"/>
    <col min="103" max="169" width="1.42578125" style="19"/>
    <col min="170" max="170" width="2" style="19" customWidth="1"/>
    <col min="171" max="16384" width="1.42578125" style="19"/>
  </cols>
  <sheetData>
    <row r="1" spans="1:173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25" t="s">
        <v>287</v>
      </c>
      <c r="EI1" s="126"/>
      <c r="EJ1" s="126"/>
      <c r="EK1" s="126"/>
      <c r="EL1" s="126"/>
      <c r="EM1" s="126"/>
      <c r="EN1" s="126"/>
      <c r="EO1" s="126"/>
      <c r="EP1" s="126"/>
      <c r="EQ1" s="126"/>
      <c r="ER1" s="126"/>
      <c r="ES1" s="126"/>
      <c r="ET1" s="126"/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</row>
    <row r="2" spans="1:173" s="2" customFormat="1" ht="11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</row>
    <row r="3" spans="1:173" s="2" customFormat="1" ht="11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</row>
    <row r="4" spans="1:173" s="4" customFormat="1" ht="11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</row>
    <row r="5" spans="1:173" s="5" customFormat="1" ht="15.75">
      <c r="A5" s="57" t="s">
        <v>288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</row>
    <row r="6" spans="1:173" s="7" customFormat="1" ht="11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</row>
    <row r="7" spans="1:173" s="7" customFormat="1" ht="11.25"/>
    <row r="8" spans="1:173" s="8" customFormat="1" ht="11.25">
      <c r="A8" s="53" t="s">
        <v>1</v>
      </c>
      <c r="B8" s="53"/>
      <c r="C8" s="53"/>
      <c r="D8" s="53" t="s">
        <v>2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 t="s">
        <v>3</v>
      </c>
      <c r="Y8" s="53"/>
      <c r="Z8" s="53"/>
      <c r="AA8" s="53"/>
      <c r="AB8" s="53"/>
      <c r="AC8" s="53"/>
      <c r="AD8" s="53" t="s">
        <v>4</v>
      </c>
      <c r="AE8" s="53"/>
      <c r="AF8" s="53"/>
      <c r="AG8" s="53"/>
      <c r="AH8" s="53"/>
      <c r="AI8" s="53"/>
      <c r="AJ8" s="53"/>
      <c r="AK8" s="53"/>
      <c r="AL8" s="53"/>
      <c r="AM8" s="55"/>
      <c r="AN8" s="39" t="s">
        <v>291</v>
      </c>
      <c r="AO8" s="56" t="s">
        <v>5</v>
      </c>
      <c r="AP8" s="53"/>
      <c r="AQ8" s="53"/>
      <c r="AR8" s="53"/>
      <c r="AS8" s="53"/>
      <c r="AT8" s="53" t="s">
        <v>5</v>
      </c>
      <c r="AU8" s="53"/>
      <c r="AV8" s="53"/>
      <c r="AW8" s="53"/>
      <c r="AX8" s="53"/>
      <c r="AY8" s="52" t="s">
        <v>6</v>
      </c>
      <c r="AZ8" s="52"/>
      <c r="BA8" s="52"/>
      <c r="BB8" s="52"/>
      <c r="BC8" s="52"/>
      <c r="BD8" s="52"/>
      <c r="BE8" s="52" t="s">
        <v>7</v>
      </c>
      <c r="BF8" s="52"/>
      <c r="BG8" s="52"/>
      <c r="BH8" s="52"/>
      <c r="BI8" s="52"/>
      <c r="BJ8" s="52"/>
      <c r="BK8" s="52" t="s">
        <v>8</v>
      </c>
      <c r="BL8" s="52"/>
      <c r="BM8" s="52"/>
      <c r="BN8" s="52"/>
      <c r="BO8" s="52"/>
      <c r="BP8" s="52"/>
      <c r="BQ8" s="53" t="s">
        <v>9</v>
      </c>
      <c r="BR8" s="53"/>
      <c r="BS8" s="53"/>
      <c r="BT8" s="53"/>
      <c r="BU8" s="53"/>
      <c r="BV8" s="53"/>
      <c r="BW8" s="54" t="s">
        <v>10</v>
      </c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 t="s">
        <v>11</v>
      </c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</row>
    <row r="9" spans="1:173" s="8" customFormat="1" ht="11.25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 t="s">
        <v>12</v>
      </c>
      <c r="Y9" s="59"/>
      <c r="Z9" s="59"/>
      <c r="AA9" s="59"/>
      <c r="AB9" s="59"/>
      <c r="AC9" s="59"/>
      <c r="AD9" s="59" t="s">
        <v>13</v>
      </c>
      <c r="AE9" s="59"/>
      <c r="AF9" s="59"/>
      <c r="AG9" s="59"/>
      <c r="AH9" s="59"/>
      <c r="AI9" s="59"/>
      <c r="AJ9" s="59"/>
      <c r="AK9" s="59"/>
      <c r="AL9" s="59"/>
      <c r="AM9" s="60"/>
      <c r="AN9" s="40" t="s">
        <v>292</v>
      </c>
      <c r="AO9" s="61" t="s">
        <v>14</v>
      </c>
      <c r="AP9" s="59"/>
      <c r="AQ9" s="59"/>
      <c r="AR9" s="59"/>
      <c r="AS9" s="59"/>
      <c r="AT9" s="59" t="s">
        <v>15</v>
      </c>
      <c r="AU9" s="59"/>
      <c r="AV9" s="59"/>
      <c r="AW9" s="59"/>
      <c r="AX9" s="59"/>
      <c r="AY9" s="58" t="s">
        <v>16</v>
      </c>
      <c r="AZ9" s="58"/>
      <c r="BA9" s="58"/>
      <c r="BB9" s="58"/>
      <c r="BC9" s="58"/>
      <c r="BD9" s="58"/>
      <c r="BE9" s="58" t="s">
        <v>16</v>
      </c>
      <c r="BF9" s="58"/>
      <c r="BG9" s="58"/>
      <c r="BH9" s="58"/>
      <c r="BI9" s="58"/>
      <c r="BJ9" s="58"/>
      <c r="BK9" s="58" t="s">
        <v>17</v>
      </c>
      <c r="BL9" s="58"/>
      <c r="BM9" s="58"/>
      <c r="BN9" s="58"/>
      <c r="BO9" s="58"/>
      <c r="BP9" s="58"/>
      <c r="BQ9" s="59" t="s">
        <v>18</v>
      </c>
      <c r="BR9" s="59"/>
      <c r="BS9" s="59"/>
      <c r="BT9" s="59"/>
      <c r="BU9" s="59"/>
      <c r="BV9" s="59"/>
      <c r="BW9" s="59" t="s">
        <v>8</v>
      </c>
      <c r="BX9" s="59"/>
      <c r="BY9" s="59"/>
      <c r="BZ9" s="59"/>
      <c r="CA9" s="59"/>
      <c r="CB9" s="59"/>
      <c r="CC9" s="59"/>
      <c r="CD9" s="59" t="s">
        <v>8</v>
      </c>
      <c r="CE9" s="59"/>
      <c r="CF9" s="59"/>
      <c r="CG9" s="59"/>
      <c r="CH9" s="59"/>
      <c r="CI9" s="59"/>
      <c r="CJ9" s="59"/>
      <c r="CK9" s="59" t="s">
        <v>8</v>
      </c>
      <c r="CL9" s="59"/>
      <c r="CM9" s="59"/>
      <c r="CN9" s="59"/>
      <c r="CO9" s="59"/>
      <c r="CP9" s="59"/>
      <c r="CQ9" s="59"/>
      <c r="CR9" s="59" t="s">
        <v>8</v>
      </c>
      <c r="CS9" s="59"/>
      <c r="CT9" s="59"/>
      <c r="CU9" s="59"/>
      <c r="CV9" s="59"/>
      <c r="CW9" s="59"/>
      <c r="CX9" s="59"/>
      <c r="CY9" s="59" t="s">
        <v>8</v>
      </c>
      <c r="CZ9" s="59"/>
      <c r="DA9" s="59"/>
      <c r="DB9" s="59"/>
      <c r="DC9" s="59"/>
      <c r="DD9" s="59"/>
      <c r="DE9" s="59"/>
      <c r="DF9" s="59" t="s">
        <v>19</v>
      </c>
      <c r="DG9" s="59"/>
      <c r="DH9" s="59"/>
      <c r="DI9" s="59"/>
      <c r="DJ9" s="59"/>
      <c r="DK9" s="59"/>
      <c r="DL9" s="59"/>
      <c r="DM9" s="59"/>
      <c r="DN9" s="59"/>
      <c r="DO9" s="58" t="s">
        <v>8</v>
      </c>
      <c r="DP9" s="58"/>
      <c r="DQ9" s="58"/>
      <c r="DR9" s="58"/>
      <c r="DS9" s="58"/>
      <c r="DT9" s="58"/>
      <c r="DU9" s="58"/>
      <c r="DV9" s="58"/>
      <c r="DW9" s="58"/>
      <c r="DX9" s="58" t="s">
        <v>8</v>
      </c>
      <c r="DY9" s="58"/>
      <c r="DZ9" s="58"/>
      <c r="EA9" s="58"/>
      <c r="EB9" s="58"/>
      <c r="EC9" s="58"/>
      <c r="ED9" s="58"/>
      <c r="EE9" s="58"/>
      <c r="EF9" s="58"/>
      <c r="EG9" s="58" t="s">
        <v>8</v>
      </c>
      <c r="EH9" s="58"/>
      <c r="EI9" s="58"/>
      <c r="EJ9" s="58"/>
      <c r="EK9" s="58"/>
      <c r="EL9" s="58"/>
      <c r="EM9" s="58"/>
      <c r="EN9" s="58"/>
      <c r="EO9" s="58"/>
      <c r="EP9" s="58" t="s">
        <v>8</v>
      </c>
      <c r="EQ9" s="58"/>
      <c r="ER9" s="58"/>
      <c r="ES9" s="58"/>
      <c r="ET9" s="58"/>
      <c r="EU9" s="58"/>
      <c r="EV9" s="58"/>
      <c r="EW9" s="58"/>
      <c r="EX9" s="58"/>
      <c r="EY9" s="58" t="s">
        <v>8</v>
      </c>
      <c r="EZ9" s="58"/>
      <c r="FA9" s="58"/>
      <c r="FB9" s="58"/>
      <c r="FC9" s="58"/>
      <c r="FD9" s="58"/>
      <c r="FE9" s="58"/>
      <c r="FF9" s="58"/>
      <c r="FG9" s="58"/>
      <c r="FH9" s="59" t="s">
        <v>19</v>
      </c>
      <c r="FI9" s="59"/>
      <c r="FJ9" s="59"/>
      <c r="FK9" s="59"/>
      <c r="FL9" s="59"/>
      <c r="FM9" s="59"/>
      <c r="FN9" s="59"/>
      <c r="FO9" s="59"/>
      <c r="FP9" s="59"/>
      <c r="FQ9" s="59"/>
    </row>
    <row r="10" spans="1:173" s="8" customFormat="1" ht="11.25" customHeight="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 t="s">
        <v>20</v>
      </c>
      <c r="Y10" s="59"/>
      <c r="Z10" s="59"/>
      <c r="AA10" s="59"/>
      <c r="AB10" s="59"/>
      <c r="AC10" s="59"/>
      <c r="AD10" s="59" t="s">
        <v>21</v>
      </c>
      <c r="AE10" s="59"/>
      <c r="AF10" s="59"/>
      <c r="AG10" s="59"/>
      <c r="AH10" s="59"/>
      <c r="AI10" s="59"/>
      <c r="AJ10" s="59"/>
      <c r="AK10" s="59"/>
      <c r="AL10" s="59"/>
      <c r="AM10" s="60"/>
      <c r="AN10" s="40" t="s">
        <v>293</v>
      </c>
      <c r="AO10" s="61" t="s">
        <v>22</v>
      </c>
      <c r="AP10" s="59"/>
      <c r="AQ10" s="59"/>
      <c r="AR10" s="59"/>
      <c r="AS10" s="59"/>
      <c r="AT10" s="59" t="s">
        <v>23</v>
      </c>
      <c r="AU10" s="59"/>
      <c r="AV10" s="59"/>
      <c r="AW10" s="59"/>
      <c r="AX10" s="59"/>
      <c r="AY10" s="58" t="s">
        <v>22</v>
      </c>
      <c r="AZ10" s="58"/>
      <c r="BA10" s="58"/>
      <c r="BB10" s="58"/>
      <c r="BC10" s="58"/>
      <c r="BD10" s="58"/>
      <c r="BE10" s="58" t="s">
        <v>22</v>
      </c>
      <c r="BF10" s="58"/>
      <c r="BG10" s="58"/>
      <c r="BH10" s="58"/>
      <c r="BI10" s="58"/>
      <c r="BJ10" s="58"/>
      <c r="BK10" s="58" t="s">
        <v>24</v>
      </c>
      <c r="BL10" s="58"/>
      <c r="BM10" s="58"/>
      <c r="BN10" s="58"/>
      <c r="BO10" s="58"/>
      <c r="BP10" s="58"/>
      <c r="BQ10" s="59" t="s">
        <v>25</v>
      </c>
      <c r="BR10" s="59"/>
      <c r="BS10" s="59"/>
      <c r="BT10" s="59"/>
      <c r="BU10" s="59"/>
      <c r="BV10" s="59"/>
      <c r="BW10" s="59" t="s">
        <v>26</v>
      </c>
      <c r="BX10" s="59"/>
      <c r="BY10" s="59"/>
      <c r="BZ10" s="59"/>
      <c r="CA10" s="59"/>
      <c r="CB10" s="59"/>
      <c r="CC10" s="59"/>
      <c r="CD10" s="59" t="s">
        <v>27</v>
      </c>
      <c r="CE10" s="59"/>
      <c r="CF10" s="59"/>
      <c r="CG10" s="59"/>
      <c r="CH10" s="59"/>
      <c r="CI10" s="59"/>
      <c r="CJ10" s="59"/>
      <c r="CK10" s="59" t="s">
        <v>28</v>
      </c>
      <c r="CL10" s="59"/>
      <c r="CM10" s="59"/>
      <c r="CN10" s="59"/>
      <c r="CO10" s="59"/>
      <c r="CP10" s="59"/>
      <c r="CQ10" s="59"/>
      <c r="CR10" s="59" t="s">
        <v>29</v>
      </c>
      <c r="CS10" s="59"/>
      <c r="CT10" s="59"/>
      <c r="CU10" s="59"/>
      <c r="CV10" s="59"/>
      <c r="CW10" s="59"/>
      <c r="CX10" s="59"/>
      <c r="CY10" s="59" t="s">
        <v>30</v>
      </c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8" t="s">
        <v>26</v>
      </c>
      <c r="DP10" s="58"/>
      <c r="DQ10" s="58"/>
      <c r="DR10" s="58"/>
      <c r="DS10" s="58"/>
      <c r="DT10" s="58"/>
      <c r="DU10" s="58"/>
      <c r="DV10" s="58"/>
      <c r="DW10" s="58"/>
      <c r="DX10" s="58" t="s">
        <v>27</v>
      </c>
      <c r="DY10" s="58"/>
      <c r="DZ10" s="58"/>
      <c r="EA10" s="58"/>
      <c r="EB10" s="58"/>
      <c r="EC10" s="58"/>
      <c r="ED10" s="58"/>
      <c r="EE10" s="58"/>
      <c r="EF10" s="58"/>
      <c r="EG10" s="58" t="s">
        <v>28</v>
      </c>
      <c r="EH10" s="58"/>
      <c r="EI10" s="58"/>
      <c r="EJ10" s="58"/>
      <c r="EK10" s="58"/>
      <c r="EL10" s="58"/>
      <c r="EM10" s="58"/>
      <c r="EN10" s="58"/>
      <c r="EO10" s="58"/>
      <c r="EP10" s="58" t="s">
        <v>29</v>
      </c>
      <c r="EQ10" s="58"/>
      <c r="ER10" s="58"/>
      <c r="ES10" s="58"/>
      <c r="ET10" s="58"/>
      <c r="EU10" s="58"/>
      <c r="EV10" s="58"/>
      <c r="EW10" s="58"/>
      <c r="EX10" s="58"/>
      <c r="EY10" s="58" t="s">
        <v>30</v>
      </c>
      <c r="EZ10" s="58"/>
      <c r="FA10" s="58"/>
      <c r="FB10" s="58"/>
      <c r="FC10" s="58"/>
      <c r="FD10" s="58"/>
      <c r="FE10" s="58"/>
      <c r="FF10" s="58"/>
      <c r="FG10" s="58"/>
      <c r="FH10" s="59"/>
      <c r="FI10" s="59"/>
      <c r="FJ10" s="59"/>
      <c r="FK10" s="59"/>
      <c r="FL10" s="59"/>
      <c r="FM10" s="59"/>
      <c r="FN10" s="59"/>
      <c r="FO10" s="59"/>
      <c r="FP10" s="59"/>
      <c r="FQ10" s="59"/>
    </row>
    <row r="11" spans="1:173" s="8" customFormat="1" ht="21" customHeight="1">
      <c r="A11" s="59"/>
      <c r="B11" s="59"/>
      <c r="C11" s="59"/>
      <c r="D11" s="60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1"/>
      <c r="X11" s="59"/>
      <c r="Y11" s="59"/>
      <c r="Z11" s="59"/>
      <c r="AA11" s="59"/>
      <c r="AB11" s="59"/>
      <c r="AC11" s="59"/>
      <c r="AD11" s="59" t="s">
        <v>31</v>
      </c>
      <c r="AE11" s="59"/>
      <c r="AF11" s="59"/>
      <c r="AG11" s="59"/>
      <c r="AH11" s="59"/>
      <c r="AI11" s="59"/>
      <c r="AJ11" s="59"/>
      <c r="AK11" s="59"/>
      <c r="AL11" s="59"/>
      <c r="AM11" s="60"/>
      <c r="AN11" s="48" t="s">
        <v>296</v>
      </c>
      <c r="AO11" s="61" t="s">
        <v>32</v>
      </c>
      <c r="AP11" s="59"/>
      <c r="AQ11" s="59"/>
      <c r="AR11" s="59"/>
      <c r="AS11" s="59"/>
      <c r="AT11" s="59" t="s">
        <v>32</v>
      </c>
      <c r="AU11" s="59"/>
      <c r="AV11" s="59"/>
      <c r="AW11" s="59"/>
      <c r="AX11" s="59"/>
      <c r="AY11" s="58" t="s">
        <v>33</v>
      </c>
      <c r="AZ11" s="58"/>
      <c r="BA11" s="58"/>
      <c r="BB11" s="58"/>
      <c r="BC11" s="58"/>
      <c r="BD11" s="58"/>
      <c r="BE11" s="58" t="s">
        <v>33</v>
      </c>
      <c r="BF11" s="58"/>
      <c r="BG11" s="58"/>
      <c r="BH11" s="58"/>
      <c r="BI11" s="58"/>
      <c r="BJ11" s="58"/>
      <c r="BK11" s="58" t="s">
        <v>34</v>
      </c>
      <c r="BL11" s="58"/>
      <c r="BM11" s="58"/>
      <c r="BN11" s="58"/>
      <c r="BO11" s="58"/>
      <c r="BP11" s="58"/>
      <c r="BQ11" s="59" t="s">
        <v>0</v>
      </c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</row>
    <row r="12" spans="1:173" s="8" customFormat="1" ht="11.25" customHeigh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3" t="s">
        <v>35</v>
      </c>
      <c r="Y12" s="53"/>
      <c r="Z12" s="53"/>
      <c r="AA12" s="53"/>
      <c r="AB12" s="53"/>
      <c r="AC12" s="53"/>
      <c r="AD12" s="53" t="s">
        <v>36</v>
      </c>
      <c r="AE12" s="53"/>
      <c r="AF12" s="53"/>
      <c r="AG12" s="53"/>
      <c r="AH12" s="53"/>
      <c r="AI12" s="53"/>
      <c r="AJ12" s="53"/>
      <c r="AK12" s="53"/>
      <c r="AL12" s="53"/>
      <c r="AM12" s="55"/>
      <c r="AN12" s="39" t="s">
        <v>295</v>
      </c>
      <c r="AO12" s="61"/>
      <c r="AP12" s="59"/>
      <c r="AQ12" s="59"/>
      <c r="AR12" s="59"/>
      <c r="AS12" s="59"/>
      <c r="AT12" s="59"/>
      <c r="AU12" s="59"/>
      <c r="AV12" s="59"/>
      <c r="AW12" s="59"/>
      <c r="AX12" s="59"/>
      <c r="AY12" s="55" t="s">
        <v>37</v>
      </c>
      <c r="AZ12" s="67"/>
      <c r="BA12" s="67"/>
      <c r="BB12" s="67"/>
      <c r="BC12" s="67"/>
      <c r="BD12" s="56"/>
      <c r="BE12" s="55" t="s">
        <v>37</v>
      </c>
      <c r="BF12" s="67"/>
      <c r="BG12" s="67"/>
      <c r="BH12" s="67"/>
      <c r="BI12" s="67"/>
      <c r="BJ12" s="56"/>
      <c r="BK12" s="55" t="s">
        <v>37</v>
      </c>
      <c r="BL12" s="67"/>
      <c r="BM12" s="67"/>
      <c r="BN12" s="67"/>
      <c r="BO12" s="67"/>
      <c r="BP12" s="56"/>
      <c r="BQ12" s="53" t="s">
        <v>38</v>
      </c>
      <c r="BR12" s="53"/>
      <c r="BS12" s="53"/>
      <c r="BT12" s="53"/>
      <c r="BU12" s="53"/>
      <c r="BV12" s="53"/>
      <c r="BW12" s="53" t="s">
        <v>36</v>
      </c>
      <c r="BX12" s="53"/>
      <c r="BY12" s="53"/>
      <c r="BZ12" s="53"/>
      <c r="CA12" s="53"/>
      <c r="CB12" s="53"/>
      <c r="CC12" s="53"/>
      <c r="CD12" s="53" t="s">
        <v>36</v>
      </c>
      <c r="CE12" s="53"/>
      <c r="CF12" s="53"/>
      <c r="CG12" s="53"/>
      <c r="CH12" s="53"/>
      <c r="CI12" s="53"/>
      <c r="CJ12" s="53"/>
      <c r="CK12" s="53" t="s">
        <v>36</v>
      </c>
      <c r="CL12" s="53"/>
      <c r="CM12" s="53"/>
      <c r="CN12" s="53"/>
      <c r="CO12" s="53"/>
      <c r="CP12" s="53"/>
      <c r="CQ12" s="53"/>
      <c r="CR12" s="53" t="s">
        <v>36</v>
      </c>
      <c r="CS12" s="53"/>
      <c r="CT12" s="53"/>
      <c r="CU12" s="53"/>
      <c r="CV12" s="53"/>
      <c r="CW12" s="53"/>
      <c r="CX12" s="53"/>
      <c r="CY12" s="53" t="s">
        <v>36</v>
      </c>
      <c r="CZ12" s="53"/>
      <c r="DA12" s="53"/>
      <c r="DB12" s="53"/>
      <c r="DC12" s="53"/>
      <c r="DD12" s="53"/>
      <c r="DE12" s="53"/>
      <c r="DF12" s="53" t="s">
        <v>36</v>
      </c>
      <c r="DG12" s="53"/>
      <c r="DH12" s="53"/>
      <c r="DI12" s="53"/>
      <c r="DJ12" s="53"/>
      <c r="DK12" s="53"/>
      <c r="DL12" s="53"/>
      <c r="DM12" s="53"/>
      <c r="DN12" s="53"/>
      <c r="DO12" s="53" t="s">
        <v>38</v>
      </c>
      <c r="DP12" s="53"/>
      <c r="DQ12" s="53"/>
      <c r="DR12" s="53"/>
      <c r="DS12" s="53"/>
      <c r="DT12" s="53"/>
      <c r="DU12" s="53"/>
      <c r="DV12" s="53"/>
      <c r="DW12" s="53"/>
      <c r="DX12" s="53" t="s">
        <v>38</v>
      </c>
      <c r="DY12" s="53"/>
      <c r="DZ12" s="53"/>
      <c r="EA12" s="53"/>
      <c r="EB12" s="53"/>
      <c r="EC12" s="53"/>
      <c r="ED12" s="53"/>
      <c r="EE12" s="53"/>
      <c r="EF12" s="53"/>
      <c r="EG12" s="53" t="s">
        <v>38</v>
      </c>
      <c r="EH12" s="53"/>
      <c r="EI12" s="53"/>
      <c r="EJ12" s="53"/>
      <c r="EK12" s="53"/>
      <c r="EL12" s="53"/>
      <c r="EM12" s="53"/>
      <c r="EN12" s="53"/>
      <c r="EO12" s="53"/>
      <c r="EP12" s="53" t="s">
        <v>38</v>
      </c>
      <c r="EQ12" s="53"/>
      <c r="ER12" s="53"/>
      <c r="ES12" s="53"/>
      <c r="ET12" s="53"/>
      <c r="EU12" s="53"/>
      <c r="EV12" s="53"/>
      <c r="EW12" s="53"/>
      <c r="EX12" s="53"/>
      <c r="EY12" s="53" t="s">
        <v>38</v>
      </c>
      <c r="EZ12" s="53"/>
      <c r="FA12" s="53"/>
      <c r="FB12" s="53"/>
      <c r="FC12" s="53"/>
      <c r="FD12" s="53"/>
      <c r="FE12" s="53"/>
      <c r="FF12" s="53"/>
      <c r="FG12" s="53"/>
      <c r="FH12" s="53" t="s">
        <v>38</v>
      </c>
      <c r="FI12" s="53"/>
      <c r="FJ12" s="53"/>
      <c r="FK12" s="53"/>
      <c r="FL12" s="53"/>
      <c r="FM12" s="53"/>
      <c r="FN12" s="53"/>
      <c r="FO12" s="53"/>
      <c r="FP12" s="53"/>
      <c r="FQ12" s="53"/>
    </row>
    <row r="13" spans="1:173" s="8" customFormat="1" ht="11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63"/>
      <c r="Y13" s="64"/>
      <c r="Z13" s="64"/>
      <c r="AA13" s="64"/>
      <c r="AB13" s="64"/>
      <c r="AC13" s="65"/>
      <c r="AD13" s="66" t="s">
        <v>39</v>
      </c>
      <c r="AE13" s="66"/>
      <c r="AF13" s="66"/>
      <c r="AG13" s="66"/>
      <c r="AH13" s="66"/>
      <c r="AI13" s="66"/>
      <c r="AJ13" s="66"/>
      <c r="AK13" s="66"/>
      <c r="AL13" s="66"/>
      <c r="AM13" s="63"/>
      <c r="AN13" s="48"/>
      <c r="AO13" s="61"/>
      <c r="AP13" s="59"/>
      <c r="AQ13" s="59"/>
      <c r="AR13" s="59"/>
      <c r="AS13" s="59"/>
      <c r="AT13" s="59"/>
      <c r="AU13" s="59"/>
      <c r="AV13" s="59"/>
      <c r="AW13" s="59"/>
      <c r="AX13" s="59"/>
      <c r="AY13" s="63"/>
      <c r="AZ13" s="64"/>
      <c r="BA13" s="64"/>
      <c r="BB13" s="64"/>
      <c r="BC13" s="64"/>
      <c r="BD13" s="65"/>
      <c r="BE13" s="63"/>
      <c r="BF13" s="64"/>
      <c r="BG13" s="64"/>
      <c r="BH13" s="64"/>
      <c r="BI13" s="64"/>
      <c r="BJ13" s="65"/>
      <c r="BK13" s="63"/>
      <c r="BL13" s="64"/>
      <c r="BM13" s="64"/>
      <c r="BN13" s="64"/>
      <c r="BO13" s="64"/>
      <c r="BP13" s="65"/>
      <c r="BQ13" s="63"/>
      <c r="BR13" s="64"/>
      <c r="BS13" s="64"/>
      <c r="BT13" s="64"/>
      <c r="BU13" s="64"/>
      <c r="BV13" s="65"/>
      <c r="BW13" s="63" t="s">
        <v>39</v>
      </c>
      <c r="BX13" s="64"/>
      <c r="BY13" s="64"/>
      <c r="BZ13" s="64"/>
      <c r="CA13" s="64"/>
      <c r="CB13" s="64"/>
      <c r="CC13" s="65"/>
      <c r="CD13" s="63" t="s">
        <v>39</v>
      </c>
      <c r="CE13" s="64"/>
      <c r="CF13" s="64"/>
      <c r="CG13" s="64"/>
      <c r="CH13" s="64"/>
      <c r="CI13" s="64"/>
      <c r="CJ13" s="65"/>
      <c r="CK13" s="63" t="s">
        <v>39</v>
      </c>
      <c r="CL13" s="64"/>
      <c r="CM13" s="64"/>
      <c r="CN13" s="64"/>
      <c r="CO13" s="64"/>
      <c r="CP13" s="64"/>
      <c r="CQ13" s="65"/>
      <c r="CR13" s="63" t="s">
        <v>39</v>
      </c>
      <c r="CS13" s="64"/>
      <c r="CT13" s="64"/>
      <c r="CU13" s="64"/>
      <c r="CV13" s="64"/>
      <c r="CW13" s="64"/>
      <c r="CX13" s="65"/>
      <c r="CY13" s="63" t="s">
        <v>39</v>
      </c>
      <c r="CZ13" s="64"/>
      <c r="DA13" s="64"/>
      <c r="DB13" s="64"/>
      <c r="DC13" s="64"/>
      <c r="DD13" s="64"/>
      <c r="DE13" s="65"/>
      <c r="DF13" s="66" t="s">
        <v>39</v>
      </c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</row>
    <row r="14" spans="1:173" s="9" customFormat="1" ht="18" customHeight="1">
      <c r="A14" s="68"/>
      <c r="B14" s="68"/>
      <c r="C14" s="68"/>
      <c r="D14" s="69" t="s">
        <v>40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1"/>
      <c r="X14" s="68"/>
      <c r="Y14" s="68"/>
      <c r="Z14" s="68"/>
      <c r="AA14" s="68"/>
      <c r="AB14" s="68"/>
      <c r="AC14" s="68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49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73">
        <f>SUM(AY19:BD33)+AY44+AY46+AY47+AY48+AY49+AY50+AY51+AY52+AY53+AY54+AY55+AY56+AY57+AY60+AY59+AY45</f>
        <v>1092.429408477888</v>
      </c>
      <c r="AZ14" s="73"/>
      <c r="BA14" s="73"/>
      <c r="BB14" s="73"/>
      <c r="BC14" s="73"/>
      <c r="BD14" s="73"/>
      <c r="BE14" s="73">
        <f>SUM(BE19:BJ33)+BE44+BE46+BE47+BE48+BE49+BE50+BE51+BE52+BE53+BE54+BE55+BE56+BE57+BE60+BE59+BE45</f>
        <v>1089.711945860688</v>
      </c>
      <c r="BF14" s="73"/>
      <c r="BG14" s="73"/>
      <c r="BH14" s="73"/>
      <c r="BI14" s="73"/>
      <c r="BJ14" s="73"/>
      <c r="BK14" s="73">
        <f>SUM(BK19:BP33)+BK44+BK46+BK47+BK48+BK49+BK50+BK51+BK52+BK53+BK54+BK55+BK56+BK57+BK60+BK59+BK45</f>
        <v>4.8110496100000004</v>
      </c>
      <c r="BL14" s="73"/>
      <c r="BM14" s="73"/>
      <c r="BN14" s="73"/>
      <c r="BO14" s="73"/>
      <c r="BP14" s="73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3">
        <f>SUM(DO19:DW33)+DO44+DO46+DO47+DO48+DO49+DO50+DO51+DO52+DO53+DO54+DO55+DO56+DO57+DO60+DO59+DO45</f>
        <v>229.66832995579952</v>
      </c>
      <c r="DP14" s="73"/>
      <c r="DQ14" s="73"/>
      <c r="DR14" s="73"/>
      <c r="DS14" s="73"/>
      <c r="DT14" s="73"/>
      <c r="DU14" s="73"/>
      <c r="DV14" s="73"/>
      <c r="DW14" s="73"/>
      <c r="DX14" s="73">
        <f>SUM(DX19:EF33)+DX44+DX46+DX47+DX48+DX49+DX50+DX51+DX52+DX53+DX54+DX55+DX56+DX57+DX60+DX59+DX45</f>
        <v>255.37757262710446</v>
      </c>
      <c r="DY14" s="73"/>
      <c r="DZ14" s="73"/>
      <c r="EA14" s="73"/>
      <c r="EB14" s="73"/>
      <c r="EC14" s="73"/>
      <c r="ED14" s="73"/>
      <c r="EE14" s="73"/>
      <c r="EF14" s="73"/>
      <c r="EG14" s="73">
        <f>SUM(EG19:EO33)+EG44+EG46+EG47+EG48+EG49+EG50+EG51+EG52+EG53+EG54+EG55+EG56+EG57+EG60+EG59+EG45</f>
        <v>247.79364986292433</v>
      </c>
      <c r="EH14" s="73"/>
      <c r="EI14" s="73"/>
      <c r="EJ14" s="73"/>
      <c r="EK14" s="73"/>
      <c r="EL14" s="73"/>
      <c r="EM14" s="73"/>
      <c r="EN14" s="73"/>
      <c r="EO14" s="73"/>
      <c r="EP14" s="73">
        <f>SUM(EP19:EX33)+EP44+EP46+EP47+EP48+EP49+EP50+EP51+EP52+EP53+EP54+EP55+EP56+EP57+EP60+EP59+EP45</f>
        <v>247.33480147762765</v>
      </c>
      <c r="EQ14" s="73"/>
      <c r="ER14" s="73"/>
      <c r="ES14" s="73"/>
      <c r="ET14" s="73"/>
      <c r="EU14" s="73"/>
      <c r="EV14" s="73"/>
      <c r="EW14" s="73"/>
      <c r="EX14" s="73"/>
      <c r="EY14" s="73">
        <f>SUM(EY19:FG33)+EY44+EY46+EY47+EY48+EY49+EY50+EY51+EY52+EY53+EY54+EY55+EY56+EY57+EY60+EY59+EY45</f>
        <v>257.90808250511333</v>
      </c>
      <c r="EZ14" s="73"/>
      <c r="FA14" s="73"/>
      <c r="FB14" s="73"/>
      <c r="FC14" s="73"/>
      <c r="FD14" s="73"/>
      <c r="FE14" s="73"/>
      <c r="FF14" s="73"/>
      <c r="FG14" s="73"/>
      <c r="FH14" s="73">
        <f>SUM(FH19:FQ33)+FH44+FH46+FH47+FH48+FH49+FH50+FH51+FH52+FH53+FH54+FH55+FH56+FH57+FH60+FH59+FH45</f>
        <v>1238.0824364285691</v>
      </c>
      <c r="FI14" s="73"/>
      <c r="FJ14" s="73"/>
      <c r="FK14" s="73"/>
      <c r="FL14" s="73"/>
      <c r="FM14" s="73"/>
      <c r="FN14" s="73"/>
      <c r="FO14" s="73"/>
      <c r="FP14" s="73"/>
      <c r="FQ14" s="73"/>
    </row>
    <row r="15" spans="1:173" s="10" customFormat="1" ht="10.5">
      <c r="A15" s="74" t="s">
        <v>41</v>
      </c>
      <c r="B15" s="75"/>
      <c r="C15" s="76"/>
      <c r="D15" s="80" t="s">
        <v>42</v>
      </c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1"/>
      <c r="Y15" s="82"/>
      <c r="Z15" s="82"/>
      <c r="AA15" s="82"/>
      <c r="AB15" s="82"/>
      <c r="AC15" s="83"/>
      <c r="AD15" s="87"/>
      <c r="AE15" s="88"/>
      <c r="AF15" s="88"/>
      <c r="AG15" s="88"/>
      <c r="AH15" s="88"/>
      <c r="AI15" s="88"/>
      <c r="AJ15" s="88"/>
      <c r="AK15" s="88"/>
      <c r="AL15" s="88"/>
      <c r="AM15" s="89"/>
      <c r="AN15" s="41"/>
      <c r="AO15" s="81"/>
      <c r="AP15" s="82"/>
      <c r="AQ15" s="82"/>
      <c r="AR15" s="82"/>
      <c r="AS15" s="83"/>
      <c r="AT15" s="81"/>
      <c r="AU15" s="82"/>
      <c r="AV15" s="82"/>
      <c r="AW15" s="82"/>
      <c r="AX15" s="83"/>
      <c r="AY15" s="87"/>
      <c r="AZ15" s="88"/>
      <c r="BA15" s="88"/>
      <c r="BB15" s="88"/>
      <c r="BC15" s="88"/>
      <c r="BD15" s="89"/>
      <c r="BE15" s="87"/>
      <c r="BF15" s="88"/>
      <c r="BG15" s="88"/>
      <c r="BH15" s="88"/>
      <c r="BI15" s="88"/>
      <c r="BJ15" s="89"/>
      <c r="BK15" s="87"/>
      <c r="BL15" s="88"/>
      <c r="BM15" s="88"/>
      <c r="BN15" s="88"/>
      <c r="BO15" s="88"/>
      <c r="BP15" s="89"/>
      <c r="BQ15" s="87"/>
      <c r="BR15" s="88"/>
      <c r="BS15" s="88"/>
      <c r="BT15" s="88"/>
      <c r="BU15" s="88"/>
      <c r="BV15" s="89"/>
      <c r="BW15" s="87"/>
      <c r="BX15" s="88"/>
      <c r="BY15" s="88"/>
      <c r="BZ15" s="88"/>
      <c r="CA15" s="88"/>
      <c r="CB15" s="88"/>
      <c r="CC15" s="89"/>
      <c r="CD15" s="87"/>
      <c r="CE15" s="88"/>
      <c r="CF15" s="88"/>
      <c r="CG15" s="88"/>
      <c r="CH15" s="88"/>
      <c r="CI15" s="88"/>
      <c r="CJ15" s="89"/>
      <c r="CK15" s="87"/>
      <c r="CL15" s="88"/>
      <c r="CM15" s="88"/>
      <c r="CN15" s="88"/>
      <c r="CO15" s="88"/>
      <c r="CP15" s="88"/>
      <c r="CQ15" s="89"/>
      <c r="CR15" s="87"/>
      <c r="CS15" s="88"/>
      <c r="CT15" s="88"/>
      <c r="CU15" s="88"/>
      <c r="CV15" s="88"/>
      <c r="CW15" s="88"/>
      <c r="CX15" s="89"/>
      <c r="CY15" s="87"/>
      <c r="CZ15" s="88"/>
      <c r="DA15" s="88"/>
      <c r="DB15" s="88"/>
      <c r="DC15" s="88"/>
      <c r="DD15" s="88"/>
      <c r="DE15" s="89"/>
      <c r="DF15" s="87"/>
      <c r="DG15" s="88"/>
      <c r="DH15" s="88"/>
      <c r="DI15" s="88"/>
      <c r="DJ15" s="88"/>
      <c r="DK15" s="88"/>
      <c r="DL15" s="88"/>
      <c r="DM15" s="88"/>
      <c r="DN15" s="89"/>
      <c r="DO15" s="87"/>
      <c r="DP15" s="88"/>
      <c r="DQ15" s="88"/>
      <c r="DR15" s="88"/>
      <c r="DS15" s="88"/>
      <c r="DT15" s="88"/>
      <c r="DU15" s="88"/>
      <c r="DV15" s="88"/>
      <c r="DW15" s="89"/>
      <c r="DX15" s="87"/>
      <c r="DY15" s="88"/>
      <c r="DZ15" s="88"/>
      <c r="EA15" s="88"/>
      <c r="EB15" s="88"/>
      <c r="EC15" s="88"/>
      <c r="ED15" s="88"/>
      <c r="EE15" s="88"/>
      <c r="EF15" s="89"/>
      <c r="EG15" s="87"/>
      <c r="EH15" s="88"/>
      <c r="EI15" s="88"/>
      <c r="EJ15" s="88"/>
      <c r="EK15" s="88"/>
      <c r="EL15" s="88"/>
      <c r="EM15" s="88"/>
      <c r="EN15" s="88"/>
      <c r="EO15" s="89"/>
      <c r="EP15" s="87"/>
      <c r="EQ15" s="88"/>
      <c r="ER15" s="88"/>
      <c r="ES15" s="88"/>
      <c r="ET15" s="88"/>
      <c r="EU15" s="88"/>
      <c r="EV15" s="88"/>
      <c r="EW15" s="88"/>
      <c r="EX15" s="89"/>
      <c r="EY15" s="87"/>
      <c r="EZ15" s="88"/>
      <c r="FA15" s="88"/>
      <c r="FB15" s="88"/>
      <c r="FC15" s="88"/>
      <c r="FD15" s="88"/>
      <c r="FE15" s="88"/>
      <c r="FF15" s="88"/>
      <c r="FG15" s="89"/>
      <c r="FH15" s="87"/>
      <c r="FI15" s="88"/>
      <c r="FJ15" s="88"/>
      <c r="FK15" s="88"/>
      <c r="FL15" s="88"/>
      <c r="FM15" s="88"/>
      <c r="FN15" s="88"/>
      <c r="FO15" s="88"/>
      <c r="FP15" s="88"/>
      <c r="FQ15" s="89"/>
    </row>
    <row r="16" spans="1:173" s="10" customFormat="1" ht="10.5">
      <c r="A16" s="77"/>
      <c r="B16" s="78"/>
      <c r="C16" s="79"/>
      <c r="D16" s="93" t="s">
        <v>43</v>
      </c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84"/>
      <c r="Y16" s="85"/>
      <c r="Z16" s="85"/>
      <c r="AA16" s="85"/>
      <c r="AB16" s="85"/>
      <c r="AC16" s="86"/>
      <c r="AD16" s="90"/>
      <c r="AE16" s="91"/>
      <c r="AF16" s="91"/>
      <c r="AG16" s="91"/>
      <c r="AH16" s="91"/>
      <c r="AI16" s="91"/>
      <c r="AJ16" s="91"/>
      <c r="AK16" s="91"/>
      <c r="AL16" s="91"/>
      <c r="AM16" s="92"/>
      <c r="AN16" s="42"/>
      <c r="AO16" s="84"/>
      <c r="AP16" s="85"/>
      <c r="AQ16" s="85"/>
      <c r="AR16" s="85"/>
      <c r="AS16" s="86"/>
      <c r="AT16" s="84"/>
      <c r="AU16" s="85"/>
      <c r="AV16" s="85"/>
      <c r="AW16" s="85"/>
      <c r="AX16" s="86"/>
      <c r="AY16" s="90"/>
      <c r="AZ16" s="91"/>
      <c r="BA16" s="91"/>
      <c r="BB16" s="91"/>
      <c r="BC16" s="91"/>
      <c r="BD16" s="92"/>
      <c r="BE16" s="90"/>
      <c r="BF16" s="91"/>
      <c r="BG16" s="91"/>
      <c r="BH16" s="91"/>
      <c r="BI16" s="91"/>
      <c r="BJ16" s="92"/>
      <c r="BK16" s="90"/>
      <c r="BL16" s="91"/>
      <c r="BM16" s="91"/>
      <c r="BN16" s="91"/>
      <c r="BO16" s="91"/>
      <c r="BP16" s="92"/>
      <c r="BQ16" s="90"/>
      <c r="BR16" s="91"/>
      <c r="BS16" s="91"/>
      <c r="BT16" s="91"/>
      <c r="BU16" s="91"/>
      <c r="BV16" s="92"/>
      <c r="BW16" s="90"/>
      <c r="BX16" s="91"/>
      <c r="BY16" s="91"/>
      <c r="BZ16" s="91"/>
      <c r="CA16" s="91"/>
      <c r="CB16" s="91"/>
      <c r="CC16" s="92"/>
      <c r="CD16" s="90"/>
      <c r="CE16" s="91"/>
      <c r="CF16" s="91"/>
      <c r="CG16" s="91"/>
      <c r="CH16" s="91"/>
      <c r="CI16" s="91"/>
      <c r="CJ16" s="92"/>
      <c r="CK16" s="90"/>
      <c r="CL16" s="91"/>
      <c r="CM16" s="91"/>
      <c r="CN16" s="91"/>
      <c r="CO16" s="91"/>
      <c r="CP16" s="91"/>
      <c r="CQ16" s="92"/>
      <c r="CR16" s="90"/>
      <c r="CS16" s="91"/>
      <c r="CT16" s="91"/>
      <c r="CU16" s="91"/>
      <c r="CV16" s="91"/>
      <c r="CW16" s="91"/>
      <c r="CX16" s="92"/>
      <c r="CY16" s="90"/>
      <c r="CZ16" s="91"/>
      <c r="DA16" s="91"/>
      <c r="DB16" s="91"/>
      <c r="DC16" s="91"/>
      <c r="DD16" s="91"/>
      <c r="DE16" s="92"/>
      <c r="DF16" s="90"/>
      <c r="DG16" s="91"/>
      <c r="DH16" s="91"/>
      <c r="DI16" s="91"/>
      <c r="DJ16" s="91"/>
      <c r="DK16" s="91"/>
      <c r="DL16" s="91"/>
      <c r="DM16" s="91"/>
      <c r="DN16" s="92"/>
      <c r="DO16" s="90"/>
      <c r="DP16" s="91"/>
      <c r="DQ16" s="91"/>
      <c r="DR16" s="91"/>
      <c r="DS16" s="91"/>
      <c r="DT16" s="91"/>
      <c r="DU16" s="91"/>
      <c r="DV16" s="91"/>
      <c r="DW16" s="92"/>
      <c r="DX16" s="90"/>
      <c r="DY16" s="91"/>
      <c r="DZ16" s="91"/>
      <c r="EA16" s="91"/>
      <c r="EB16" s="91"/>
      <c r="EC16" s="91"/>
      <c r="ED16" s="91"/>
      <c r="EE16" s="91"/>
      <c r="EF16" s="92"/>
      <c r="EG16" s="90"/>
      <c r="EH16" s="91"/>
      <c r="EI16" s="91"/>
      <c r="EJ16" s="91"/>
      <c r="EK16" s="91"/>
      <c r="EL16" s="91"/>
      <c r="EM16" s="91"/>
      <c r="EN16" s="91"/>
      <c r="EO16" s="92"/>
      <c r="EP16" s="90"/>
      <c r="EQ16" s="91"/>
      <c r="ER16" s="91"/>
      <c r="ES16" s="91"/>
      <c r="ET16" s="91"/>
      <c r="EU16" s="91"/>
      <c r="EV16" s="91"/>
      <c r="EW16" s="91"/>
      <c r="EX16" s="92"/>
      <c r="EY16" s="90"/>
      <c r="EZ16" s="91"/>
      <c r="FA16" s="91"/>
      <c r="FB16" s="91"/>
      <c r="FC16" s="91"/>
      <c r="FD16" s="91"/>
      <c r="FE16" s="91"/>
      <c r="FF16" s="91"/>
      <c r="FG16" s="92"/>
      <c r="FH16" s="90"/>
      <c r="FI16" s="91"/>
      <c r="FJ16" s="91"/>
      <c r="FK16" s="91"/>
      <c r="FL16" s="91"/>
      <c r="FM16" s="91"/>
      <c r="FN16" s="91"/>
      <c r="FO16" s="91"/>
      <c r="FP16" s="91"/>
      <c r="FQ16" s="92"/>
    </row>
    <row r="17" spans="1:173" s="10" customFormat="1" ht="10.5">
      <c r="A17" s="74" t="s">
        <v>44</v>
      </c>
      <c r="B17" s="75"/>
      <c r="C17" s="76"/>
      <c r="D17" s="80" t="s">
        <v>45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1"/>
      <c r="Y17" s="82"/>
      <c r="Z17" s="82"/>
      <c r="AA17" s="82"/>
      <c r="AB17" s="82"/>
      <c r="AC17" s="83"/>
      <c r="AD17" s="87"/>
      <c r="AE17" s="88"/>
      <c r="AF17" s="88"/>
      <c r="AG17" s="88"/>
      <c r="AH17" s="88"/>
      <c r="AI17" s="88"/>
      <c r="AJ17" s="88"/>
      <c r="AK17" s="88"/>
      <c r="AL17" s="88"/>
      <c r="AM17" s="89"/>
      <c r="AN17" s="41"/>
      <c r="AO17" s="81"/>
      <c r="AP17" s="82"/>
      <c r="AQ17" s="82"/>
      <c r="AR17" s="82"/>
      <c r="AS17" s="83"/>
      <c r="AT17" s="81"/>
      <c r="AU17" s="82"/>
      <c r="AV17" s="82"/>
      <c r="AW17" s="82"/>
      <c r="AX17" s="83"/>
      <c r="AY17" s="87"/>
      <c r="AZ17" s="88"/>
      <c r="BA17" s="88"/>
      <c r="BB17" s="88"/>
      <c r="BC17" s="88"/>
      <c r="BD17" s="89"/>
      <c r="BE17" s="87"/>
      <c r="BF17" s="88"/>
      <c r="BG17" s="88"/>
      <c r="BH17" s="88"/>
      <c r="BI17" s="88"/>
      <c r="BJ17" s="89"/>
      <c r="BK17" s="87"/>
      <c r="BL17" s="88"/>
      <c r="BM17" s="88"/>
      <c r="BN17" s="88"/>
      <c r="BO17" s="88"/>
      <c r="BP17" s="89"/>
      <c r="BQ17" s="87"/>
      <c r="BR17" s="88"/>
      <c r="BS17" s="88"/>
      <c r="BT17" s="88"/>
      <c r="BU17" s="88"/>
      <c r="BV17" s="89"/>
      <c r="BW17" s="87"/>
      <c r="BX17" s="88"/>
      <c r="BY17" s="88"/>
      <c r="BZ17" s="88"/>
      <c r="CA17" s="88"/>
      <c r="CB17" s="88"/>
      <c r="CC17" s="89"/>
      <c r="CD17" s="87"/>
      <c r="CE17" s="88"/>
      <c r="CF17" s="88"/>
      <c r="CG17" s="88"/>
      <c r="CH17" s="88"/>
      <c r="CI17" s="88"/>
      <c r="CJ17" s="89"/>
      <c r="CK17" s="87"/>
      <c r="CL17" s="88"/>
      <c r="CM17" s="88"/>
      <c r="CN17" s="88"/>
      <c r="CO17" s="88"/>
      <c r="CP17" s="88"/>
      <c r="CQ17" s="89"/>
      <c r="CR17" s="87"/>
      <c r="CS17" s="88"/>
      <c r="CT17" s="88"/>
      <c r="CU17" s="88"/>
      <c r="CV17" s="88"/>
      <c r="CW17" s="88"/>
      <c r="CX17" s="89"/>
      <c r="CY17" s="87"/>
      <c r="CZ17" s="88"/>
      <c r="DA17" s="88"/>
      <c r="DB17" s="88"/>
      <c r="DC17" s="88"/>
      <c r="DD17" s="88"/>
      <c r="DE17" s="89"/>
      <c r="DF17" s="87"/>
      <c r="DG17" s="88"/>
      <c r="DH17" s="88"/>
      <c r="DI17" s="88"/>
      <c r="DJ17" s="88"/>
      <c r="DK17" s="88"/>
      <c r="DL17" s="88"/>
      <c r="DM17" s="88"/>
      <c r="DN17" s="89"/>
      <c r="DO17" s="87"/>
      <c r="DP17" s="88"/>
      <c r="DQ17" s="88"/>
      <c r="DR17" s="88"/>
      <c r="DS17" s="88"/>
      <c r="DT17" s="88"/>
      <c r="DU17" s="88"/>
      <c r="DV17" s="88"/>
      <c r="DW17" s="89"/>
      <c r="DX17" s="87"/>
      <c r="DY17" s="88"/>
      <c r="DZ17" s="88"/>
      <c r="EA17" s="88"/>
      <c r="EB17" s="88"/>
      <c r="EC17" s="88"/>
      <c r="ED17" s="88"/>
      <c r="EE17" s="88"/>
      <c r="EF17" s="89"/>
      <c r="EG17" s="87"/>
      <c r="EH17" s="88"/>
      <c r="EI17" s="88"/>
      <c r="EJ17" s="88"/>
      <c r="EK17" s="88"/>
      <c r="EL17" s="88"/>
      <c r="EM17" s="88"/>
      <c r="EN17" s="88"/>
      <c r="EO17" s="89"/>
      <c r="EP17" s="87"/>
      <c r="EQ17" s="88"/>
      <c r="ER17" s="88"/>
      <c r="ES17" s="88"/>
      <c r="ET17" s="88"/>
      <c r="EU17" s="88"/>
      <c r="EV17" s="88"/>
      <c r="EW17" s="88"/>
      <c r="EX17" s="89"/>
      <c r="EY17" s="87"/>
      <c r="EZ17" s="88"/>
      <c r="FA17" s="88"/>
      <c r="FB17" s="88"/>
      <c r="FC17" s="88"/>
      <c r="FD17" s="88"/>
      <c r="FE17" s="88"/>
      <c r="FF17" s="88"/>
      <c r="FG17" s="89"/>
      <c r="FH17" s="87"/>
      <c r="FI17" s="88"/>
      <c r="FJ17" s="88"/>
      <c r="FK17" s="88"/>
      <c r="FL17" s="88"/>
      <c r="FM17" s="88"/>
      <c r="FN17" s="88"/>
      <c r="FO17" s="88"/>
      <c r="FP17" s="88"/>
      <c r="FQ17" s="89"/>
    </row>
    <row r="18" spans="1:173" s="10" customFormat="1" ht="10.5">
      <c r="A18" s="77"/>
      <c r="B18" s="78"/>
      <c r="C18" s="79"/>
      <c r="D18" s="93" t="s">
        <v>46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84"/>
      <c r="Y18" s="85"/>
      <c r="Z18" s="85"/>
      <c r="AA18" s="85"/>
      <c r="AB18" s="85"/>
      <c r="AC18" s="86"/>
      <c r="AD18" s="90"/>
      <c r="AE18" s="91"/>
      <c r="AF18" s="91"/>
      <c r="AG18" s="91"/>
      <c r="AH18" s="91"/>
      <c r="AI18" s="91"/>
      <c r="AJ18" s="91"/>
      <c r="AK18" s="91"/>
      <c r="AL18" s="91"/>
      <c r="AM18" s="92"/>
      <c r="AN18" s="42"/>
      <c r="AO18" s="84"/>
      <c r="AP18" s="85"/>
      <c r="AQ18" s="85"/>
      <c r="AR18" s="85"/>
      <c r="AS18" s="86"/>
      <c r="AT18" s="84"/>
      <c r="AU18" s="85"/>
      <c r="AV18" s="85"/>
      <c r="AW18" s="85"/>
      <c r="AX18" s="86"/>
      <c r="AY18" s="90"/>
      <c r="AZ18" s="91"/>
      <c r="BA18" s="91"/>
      <c r="BB18" s="91"/>
      <c r="BC18" s="91"/>
      <c r="BD18" s="92"/>
      <c r="BE18" s="90"/>
      <c r="BF18" s="91"/>
      <c r="BG18" s="91"/>
      <c r="BH18" s="91"/>
      <c r="BI18" s="91"/>
      <c r="BJ18" s="92"/>
      <c r="BK18" s="90"/>
      <c r="BL18" s="91"/>
      <c r="BM18" s="91"/>
      <c r="BN18" s="91"/>
      <c r="BO18" s="91"/>
      <c r="BP18" s="92"/>
      <c r="BQ18" s="90"/>
      <c r="BR18" s="91"/>
      <c r="BS18" s="91"/>
      <c r="BT18" s="91"/>
      <c r="BU18" s="91"/>
      <c r="BV18" s="92"/>
      <c r="BW18" s="90"/>
      <c r="BX18" s="91"/>
      <c r="BY18" s="91"/>
      <c r="BZ18" s="91"/>
      <c r="CA18" s="91"/>
      <c r="CB18" s="91"/>
      <c r="CC18" s="92"/>
      <c r="CD18" s="90"/>
      <c r="CE18" s="91"/>
      <c r="CF18" s="91"/>
      <c r="CG18" s="91"/>
      <c r="CH18" s="91"/>
      <c r="CI18" s="91"/>
      <c r="CJ18" s="92"/>
      <c r="CK18" s="90"/>
      <c r="CL18" s="91"/>
      <c r="CM18" s="91"/>
      <c r="CN18" s="91"/>
      <c r="CO18" s="91"/>
      <c r="CP18" s="91"/>
      <c r="CQ18" s="92"/>
      <c r="CR18" s="90"/>
      <c r="CS18" s="91"/>
      <c r="CT18" s="91"/>
      <c r="CU18" s="91"/>
      <c r="CV18" s="91"/>
      <c r="CW18" s="91"/>
      <c r="CX18" s="92"/>
      <c r="CY18" s="90"/>
      <c r="CZ18" s="91"/>
      <c r="DA18" s="91"/>
      <c r="DB18" s="91"/>
      <c r="DC18" s="91"/>
      <c r="DD18" s="91"/>
      <c r="DE18" s="92"/>
      <c r="DF18" s="90"/>
      <c r="DG18" s="91"/>
      <c r="DH18" s="91"/>
      <c r="DI18" s="91"/>
      <c r="DJ18" s="91"/>
      <c r="DK18" s="91"/>
      <c r="DL18" s="91"/>
      <c r="DM18" s="91"/>
      <c r="DN18" s="92"/>
      <c r="DO18" s="90"/>
      <c r="DP18" s="91"/>
      <c r="DQ18" s="91"/>
      <c r="DR18" s="91"/>
      <c r="DS18" s="91"/>
      <c r="DT18" s="91"/>
      <c r="DU18" s="91"/>
      <c r="DV18" s="91"/>
      <c r="DW18" s="92"/>
      <c r="DX18" s="90"/>
      <c r="DY18" s="91"/>
      <c r="DZ18" s="91"/>
      <c r="EA18" s="91"/>
      <c r="EB18" s="91"/>
      <c r="EC18" s="91"/>
      <c r="ED18" s="91"/>
      <c r="EE18" s="91"/>
      <c r="EF18" s="92"/>
      <c r="EG18" s="90"/>
      <c r="EH18" s="91"/>
      <c r="EI18" s="91"/>
      <c r="EJ18" s="91"/>
      <c r="EK18" s="91"/>
      <c r="EL18" s="91"/>
      <c r="EM18" s="91"/>
      <c r="EN18" s="91"/>
      <c r="EO18" s="92"/>
      <c r="EP18" s="90"/>
      <c r="EQ18" s="91"/>
      <c r="ER18" s="91"/>
      <c r="ES18" s="91"/>
      <c r="ET18" s="91"/>
      <c r="EU18" s="91"/>
      <c r="EV18" s="91"/>
      <c r="EW18" s="91"/>
      <c r="EX18" s="92"/>
      <c r="EY18" s="90"/>
      <c r="EZ18" s="91"/>
      <c r="FA18" s="91"/>
      <c r="FB18" s="91"/>
      <c r="FC18" s="91"/>
      <c r="FD18" s="91"/>
      <c r="FE18" s="91"/>
      <c r="FF18" s="91"/>
      <c r="FG18" s="92"/>
      <c r="FH18" s="90"/>
      <c r="FI18" s="91"/>
      <c r="FJ18" s="91"/>
      <c r="FK18" s="91"/>
      <c r="FL18" s="91"/>
      <c r="FM18" s="91"/>
      <c r="FN18" s="91"/>
      <c r="FO18" s="91"/>
      <c r="FP18" s="91"/>
      <c r="FQ18" s="92"/>
    </row>
    <row r="19" spans="1:173" s="11" customFormat="1" ht="48.75" customHeight="1">
      <c r="A19" s="69" t="s">
        <v>47</v>
      </c>
      <c r="B19" s="70"/>
      <c r="C19" s="71"/>
      <c r="D19" s="95" t="s">
        <v>48</v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6" t="s">
        <v>49</v>
      </c>
      <c r="Y19" s="96"/>
      <c r="Z19" s="96"/>
      <c r="AA19" s="96"/>
      <c r="AB19" s="96"/>
      <c r="AC19" s="96"/>
      <c r="AD19" s="97" t="s">
        <v>50</v>
      </c>
      <c r="AE19" s="98"/>
      <c r="AF19" s="98"/>
      <c r="AG19" s="98"/>
      <c r="AH19" s="98"/>
      <c r="AI19" s="98"/>
      <c r="AJ19" s="98"/>
      <c r="AK19" s="98"/>
      <c r="AL19" s="98"/>
      <c r="AM19" s="99"/>
      <c r="AN19" s="43">
        <v>90.003</v>
      </c>
      <c r="AO19" s="96" t="s">
        <v>51</v>
      </c>
      <c r="AP19" s="96"/>
      <c r="AQ19" s="96"/>
      <c r="AR19" s="96"/>
      <c r="AS19" s="96"/>
      <c r="AT19" s="96" t="s">
        <v>52</v>
      </c>
      <c r="AU19" s="96"/>
      <c r="AV19" s="96"/>
      <c r="AW19" s="96"/>
      <c r="AX19" s="96"/>
      <c r="AY19" s="94">
        <v>24.734996607000003</v>
      </c>
      <c r="AZ19" s="94"/>
      <c r="BA19" s="94"/>
      <c r="BB19" s="94"/>
      <c r="BC19" s="94"/>
      <c r="BD19" s="94"/>
      <c r="BE19" s="94">
        <f>AY19</f>
        <v>24.734996607000003</v>
      </c>
      <c r="BF19" s="94"/>
      <c r="BG19" s="94"/>
      <c r="BH19" s="94"/>
      <c r="BI19" s="94"/>
      <c r="BJ19" s="94"/>
      <c r="BK19" s="94">
        <v>0</v>
      </c>
      <c r="BL19" s="94"/>
      <c r="BM19" s="94"/>
      <c r="BN19" s="94"/>
      <c r="BO19" s="94"/>
      <c r="BP19" s="94"/>
      <c r="BQ19" s="100"/>
      <c r="BR19" s="100"/>
      <c r="BS19" s="100"/>
      <c r="BT19" s="100"/>
      <c r="BU19" s="100"/>
      <c r="BV19" s="100"/>
      <c r="BW19" s="100" t="s">
        <v>53</v>
      </c>
      <c r="BX19" s="100"/>
      <c r="BY19" s="100"/>
      <c r="BZ19" s="100"/>
      <c r="CA19" s="100"/>
      <c r="CB19" s="100"/>
      <c r="CC19" s="100"/>
      <c r="CD19" s="100" t="s">
        <v>54</v>
      </c>
      <c r="CE19" s="100"/>
      <c r="CF19" s="100"/>
      <c r="CG19" s="100"/>
      <c r="CH19" s="100"/>
      <c r="CI19" s="100"/>
      <c r="CJ19" s="100"/>
      <c r="CK19" s="100" t="s">
        <v>55</v>
      </c>
      <c r="CL19" s="100"/>
      <c r="CM19" s="100"/>
      <c r="CN19" s="100"/>
      <c r="CO19" s="100"/>
      <c r="CP19" s="100"/>
      <c r="CQ19" s="100"/>
      <c r="CR19" s="100">
        <v>0</v>
      </c>
      <c r="CS19" s="100"/>
      <c r="CT19" s="100"/>
      <c r="CU19" s="100"/>
      <c r="CV19" s="100"/>
      <c r="CW19" s="100"/>
      <c r="CX19" s="100"/>
      <c r="CY19" s="100">
        <v>0</v>
      </c>
      <c r="CZ19" s="100"/>
      <c r="DA19" s="100"/>
      <c r="DB19" s="100"/>
      <c r="DC19" s="100"/>
      <c r="DD19" s="100"/>
      <c r="DE19" s="100"/>
      <c r="DF19" s="100" t="str">
        <f>AD19</f>
        <v>21,26 км</v>
      </c>
      <c r="DG19" s="100"/>
      <c r="DH19" s="100"/>
      <c r="DI19" s="100"/>
      <c r="DJ19" s="100"/>
      <c r="DK19" s="100"/>
      <c r="DL19" s="100"/>
      <c r="DM19" s="100"/>
      <c r="DN19" s="100"/>
      <c r="DO19" s="94">
        <v>8.4913801850194801</v>
      </c>
      <c r="DP19" s="94"/>
      <c r="DQ19" s="94"/>
      <c r="DR19" s="94"/>
      <c r="DS19" s="94"/>
      <c r="DT19" s="94"/>
      <c r="DU19" s="94"/>
      <c r="DV19" s="94"/>
      <c r="DW19" s="94"/>
      <c r="DX19" s="94">
        <v>11.503000010884415</v>
      </c>
      <c r="DY19" s="94"/>
      <c r="DZ19" s="94"/>
      <c r="EA19" s="94"/>
      <c r="EB19" s="94"/>
      <c r="EC19" s="94"/>
      <c r="ED19" s="94"/>
      <c r="EE19" s="94"/>
      <c r="EF19" s="94"/>
      <c r="EG19" s="94">
        <v>6.8546315174038588</v>
      </c>
      <c r="EH19" s="94"/>
      <c r="EI19" s="94"/>
      <c r="EJ19" s="94"/>
      <c r="EK19" s="94"/>
      <c r="EL19" s="94"/>
      <c r="EM19" s="94"/>
      <c r="EN19" s="94"/>
      <c r="EO19" s="94"/>
      <c r="EP19" s="94">
        <v>0</v>
      </c>
      <c r="EQ19" s="94"/>
      <c r="ER19" s="94"/>
      <c r="ES19" s="94"/>
      <c r="ET19" s="94"/>
      <c r="EU19" s="94"/>
      <c r="EV19" s="94"/>
      <c r="EW19" s="94"/>
      <c r="EX19" s="94"/>
      <c r="EY19" s="94">
        <v>0</v>
      </c>
      <c r="EZ19" s="94"/>
      <c r="FA19" s="94"/>
      <c r="FB19" s="94"/>
      <c r="FC19" s="94"/>
      <c r="FD19" s="94"/>
      <c r="FE19" s="94"/>
      <c r="FF19" s="94"/>
      <c r="FG19" s="94"/>
      <c r="FH19" s="94">
        <f>DO19+DX19+EG19+EP19+EY19</f>
        <v>26.849011713307753</v>
      </c>
      <c r="FI19" s="94"/>
      <c r="FJ19" s="94"/>
      <c r="FK19" s="94"/>
      <c r="FL19" s="94"/>
      <c r="FM19" s="94"/>
      <c r="FN19" s="94"/>
      <c r="FO19" s="94"/>
      <c r="FP19" s="94"/>
      <c r="FQ19" s="94"/>
    </row>
    <row r="20" spans="1:173" s="11" customFormat="1" ht="36" customHeight="1">
      <c r="A20" s="69" t="s">
        <v>56</v>
      </c>
      <c r="B20" s="70"/>
      <c r="C20" s="71"/>
      <c r="D20" s="95" t="s">
        <v>57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6" t="s">
        <v>49</v>
      </c>
      <c r="Y20" s="96"/>
      <c r="Z20" s="96"/>
      <c r="AA20" s="96"/>
      <c r="AB20" s="96"/>
      <c r="AC20" s="96"/>
      <c r="AD20" s="97" t="s">
        <v>58</v>
      </c>
      <c r="AE20" s="98"/>
      <c r="AF20" s="98"/>
      <c r="AG20" s="98"/>
      <c r="AH20" s="98"/>
      <c r="AI20" s="98"/>
      <c r="AJ20" s="98"/>
      <c r="AK20" s="98"/>
      <c r="AL20" s="98"/>
      <c r="AM20" s="99"/>
      <c r="AN20" s="43">
        <v>111.212</v>
      </c>
      <c r="AO20" s="96" t="s">
        <v>51</v>
      </c>
      <c r="AP20" s="96"/>
      <c r="AQ20" s="96"/>
      <c r="AR20" s="96"/>
      <c r="AS20" s="96"/>
      <c r="AT20" s="96" t="s">
        <v>51</v>
      </c>
      <c r="AU20" s="96"/>
      <c r="AV20" s="96"/>
      <c r="AW20" s="96"/>
      <c r="AX20" s="96"/>
      <c r="AY20" s="94">
        <v>27.333885930719998</v>
      </c>
      <c r="AZ20" s="94"/>
      <c r="BA20" s="94"/>
      <c r="BB20" s="94"/>
      <c r="BC20" s="94"/>
      <c r="BD20" s="94"/>
      <c r="BE20" s="94">
        <f>AY20</f>
        <v>27.333885930719998</v>
      </c>
      <c r="BF20" s="94"/>
      <c r="BG20" s="94"/>
      <c r="BH20" s="94"/>
      <c r="BI20" s="94"/>
      <c r="BJ20" s="94"/>
      <c r="BK20" s="94">
        <v>2.1930702100000001</v>
      </c>
      <c r="BL20" s="94"/>
      <c r="BM20" s="94"/>
      <c r="BN20" s="94"/>
      <c r="BO20" s="94"/>
      <c r="BP20" s="94"/>
      <c r="BQ20" s="100"/>
      <c r="BR20" s="100"/>
      <c r="BS20" s="100"/>
      <c r="BT20" s="100"/>
      <c r="BU20" s="100"/>
      <c r="BV20" s="100"/>
      <c r="BW20" s="100" t="s">
        <v>58</v>
      </c>
      <c r="BX20" s="100"/>
      <c r="BY20" s="100"/>
      <c r="BZ20" s="100"/>
      <c r="CA20" s="100"/>
      <c r="CB20" s="100"/>
      <c r="CC20" s="100"/>
      <c r="CD20" s="100">
        <v>0</v>
      </c>
      <c r="CE20" s="100"/>
      <c r="CF20" s="100"/>
      <c r="CG20" s="100"/>
      <c r="CH20" s="100"/>
      <c r="CI20" s="100"/>
      <c r="CJ20" s="100"/>
      <c r="CK20" s="100">
        <v>0</v>
      </c>
      <c r="CL20" s="100"/>
      <c r="CM20" s="100"/>
      <c r="CN20" s="100"/>
      <c r="CO20" s="100"/>
      <c r="CP20" s="100"/>
      <c r="CQ20" s="100"/>
      <c r="CR20" s="100">
        <v>0</v>
      </c>
      <c r="CS20" s="100"/>
      <c r="CT20" s="100"/>
      <c r="CU20" s="100"/>
      <c r="CV20" s="100"/>
      <c r="CW20" s="100"/>
      <c r="CX20" s="100"/>
      <c r="CY20" s="100">
        <v>0</v>
      </c>
      <c r="CZ20" s="100"/>
      <c r="DA20" s="100"/>
      <c r="DB20" s="100"/>
      <c r="DC20" s="100"/>
      <c r="DD20" s="100"/>
      <c r="DE20" s="100"/>
      <c r="DF20" s="100" t="str">
        <f>AD20</f>
        <v>26,27 км</v>
      </c>
      <c r="DG20" s="100"/>
      <c r="DH20" s="100"/>
      <c r="DI20" s="100"/>
      <c r="DJ20" s="100"/>
      <c r="DK20" s="100"/>
      <c r="DL20" s="100"/>
      <c r="DM20" s="100"/>
      <c r="DN20" s="100"/>
      <c r="DO20" s="94">
        <v>28.509243025740954</v>
      </c>
      <c r="DP20" s="94"/>
      <c r="DQ20" s="94"/>
      <c r="DR20" s="94"/>
      <c r="DS20" s="94"/>
      <c r="DT20" s="94"/>
      <c r="DU20" s="94"/>
      <c r="DV20" s="94"/>
      <c r="DW20" s="94"/>
      <c r="DX20" s="94">
        <v>0</v>
      </c>
      <c r="DY20" s="94"/>
      <c r="DZ20" s="94"/>
      <c r="EA20" s="94"/>
      <c r="EB20" s="94"/>
      <c r="EC20" s="94"/>
      <c r="ED20" s="94"/>
      <c r="EE20" s="94"/>
      <c r="EF20" s="94"/>
      <c r="EG20" s="94">
        <v>0</v>
      </c>
      <c r="EH20" s="94"/>
      <c r="EI20" s="94"/>
      <c r="EJ20" s="94"/>
      <c r="EK20" s="94"/>
      <c r="EL20" s="94"/>
      <c r="EM20" s="94"/>
      <c r="EN20" s="94"/>
      <c r="EO20" s="94"/>
      <c r="EP20" s="94">
        <v>0</v>
      </c>
      <c r="EQ20" s="94"/>
      <c r="ER20" s="94"/>
      <c r="ES20" s="94"/>
      <c r="ET20" s="94"/>
      <c r="EU20" s="94"/>
      <c r="EV20" s="94"/>
      <c r="EW20" s="94"/>
      <c r="EX20" s="94"/>
      <c r="EY20" s="94">
        <v>0</v>
      </c>
      <c r="EZ20" s="94"/>
      <c r="FA20" s="94"/>
      <c r="FB20" s="94"/>
      <c r="FC20" s="94"/>
      <c r="FD20" s="94"/>
      <c r="FE20" s="94"/>
      <c r="FF20" s="94"/>
      <c r="FG20" s="94"/>
      <c r="FH20" s="94">
        <f>DO20+DX20+EG20+EP20+EY20</f>
        <v>28.509243025740954</v>
      </c>
      <c r="FI20" s="94"/>
      <c r="FJ20" s="94"/>
      <c r="FK20" s="94"/>
      <c r="FL20" s="94"/>
      <c r="FM20" s="94"/>
      <c r="FN20" s="94"/>
      <c r="FO20" s="94"/>
      <c r="FP20" s="94"/>
      <c r="FQ20" s="94"/>
    </row>
    <row r="21" spans="1:173" s="11" customFormat="1" ht="35.25" customHeight="1">
      <c r="A21" s="69" t="s">
        <v>59</v>
      </c>
      <c r="B21" s="70"/>
      <c r="C21" s="71"/>
      <c r="D21" s="95" t="s">
        <v>60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6" t="s">
        <v>49</v>
      </c>
      <c r="Y21" s="96"/>
      <c r="Z21" s="96"/>
      <c r="AA21" s="96"/>
      <c r="AB21" s="96"/>
      <c r="AC21" s="96"/>
      <c r="AD21" s="97" t="s">
        <v>61</v>
      </c>
      <c r="AE21" s="98"/>
      <c r="AF21" s="98"/>
      <c r="AG21" s="98"/>
      <c r="AH21" s="98"/>
      <c r="AI21" s="98"/>
      <c r="AJ21" s="98"/>
      <c r="AK21" s="98"/>
      <c r="AL21" s="98"/>
      <c r="AM21" s="99"/>
      <c r="AN21" s="43">
        <v>73.281000000000006</v>
      </c>
      <c r="AO21" s="96" t="s">
        <v>62</v>
      </c>
      <c r="AP21" s="96"/>
      <c r="AQ21" s="96"/>
      <c r="AR21" s="96"/>
      <c r="AS21" s="96"/>
      <c r="AT21" s="96" t="s">
        <v>63</v>
      </c>
      <c r="AU21" s="96"/>
      <c r="AV21" s="96"/>
      <c r="AW21" s="96"/>
      <c r="AX21" s="96"/>
      <c r="AY21" s="94">
        <v>19.468691919120001</v>
      </c>
      <c r="AZ21" s="94"/>
      <c r="BA21" s="94"/>
      <c r="BB21" s="94"/>
      <c r="BC21" s="94"/>
      <c r="BD21" s="94"/>
      <c r="BE21" s="94">
        <f>AY21</f>
        <v>19.468691919120001</v>
      </c>
      <c r="BF21" s="94"/>
      <c r="BG21" s="94"/>
      <c r="BH21" s="94"/>
      <c r="BI21" s="94"/>
      <c r="BJ21" s="94"/>
      <c r="BK21" s="94">
        <v>0</v>
      </c>
      <c r="BL21" s="94"/>
      <c r="BM21" s="94"/>
      <c r="BN21" s="94"/>
      <c r="BO21" s="94"/>
      <c r="BP21" s="94"/>
      <c r="BQ21" s="100"/>
      <c r="BR21" s="100"/>
      <c r="BS21" s="100"/>
      <c r="BT21" s="100"/>
      <c r="BU21" s="100"/>
      <c r="BV21" s="100"/>
      <c r="BW21" s="100">
        <v>0</v>
      </c>
      <c r="BX21" s="100"/>
      <c r="BY21" s="100"/>
      <c r="BZ21" s="100"/>
      <c r="CA21" s="100"/>
      <c r="CB21" s="100"/>
      <c r="CC21" s="100"/>
      <c r="CD21" s="100">
        <v>0</v>
      </c>
      <c r="CE21" s="100"/>
      <c r="CF21" s="100"/>
      <c r="CG21" s="100"/>
      <c r="CH21" s="100"/>
      <c r="CI21" s="100"/>
      <c r="CJ21" s="100"/>
      <c r="CK21" s="100">
        <v>0</v>
      </c>
      <c r="CL21" s="100"/>
      <c r="CM21" s="100"/>
      <c r="CN21" s="100"/>
      <c r="CO21" s="100"/>
      <c r="CP21" s="100"/>
      <c r="CQ21" s="100"/>
      <c r="CR21" s="100" t="s">
        <v>64</v>
      </c>
      <c r="CS21" s="100"/>
      <c r="CT21" s="100"/>
      <c r="CU21" s="100"/>
      <c r="CV21" s="100"/>
      <c r="CW21" s="100"/>
      <c r="CX21" s="100"/>
      <c r="CY21" s="100" t="s">
        <v>65</v>
      </c>
      <c r="CZ21" s="100"/>
      <c r="DA21" s="100"/>
      <c r="DB21" s="100"/>
      <c r="DC21" s="100"/>
      <c r="DD21" s="100"/>
      <c r="DE21" s="100"/>
      <c r="DF21" s="100" t="str">
        <f t="shared" ref="DF21:DF33" si="0">AD21</f>
        <v>17,31 км</v>
      </c>
      <c r="DG21" s="100"/>
      <c r="DH21" s="100"/>
      <c r="DI21" s="100"/>
      <c r="DJ21" s="100"/>
      <c r="DK21" s="100"/>
      <c r="DL21" s="100"/>
      <c r="DM21" s="100"/>
      <c r="DN21" s="100"/>
      <c r="DO21" s="94">
        <v>0</v>
      </c>
      <c r="DP21" s="94"/>
      <c r="DQ21" s="94"/>
      <c r="DR21" s="94"/>
      <c r="DS21" s="94"/>
      <c r="DT21" s="94"/>
      <c r="DU21" s="94"/>
      <c r="DV21" s="94"/>
      <c r="DW21" s="94"/>
      <c r="DX21" s="94">
        <v>0</v>
      </c>
      <c r="DY21" s="94"/>
      <c r="DZ21" s="94"/>
      <c r="EA21" s="94"/>
      <c r="EB21" s="94"/>
      <c r="EC21" s="94"/>
      <c r="ED21" s="94"/>
      <c r="EE21" s="94"/>
      <c r="EF21" s="94"/>
      <c r="EG21" s="94">
        <v>0</v>
      </c>
      <c r="EH21" s="94"/>
      <c r="EI21" s="94"/>
      <c r="EJ21" s="94"/>
      <c r="EK21" s="94"/>
      <c r="EL21" s="94"/>
      <c r="EM21" s="94"/>
      <c r="EN21" s="94"/>
      <c r="EO21" s="94"/>
      <c r="EP21" s="94">
        <v>9.9059083400672368</v>
      </c>
      <c r="EQ21" s="94"/>
      <c r="ER21" s="94"/>
      <c r="ES21" s="94"/>
      <c r="ET21" s="94"/>
      <c r="EU21" s="94"/>
      <c r="EV21" s="94"/>
      <c r="EW21" s="94"/>
      <c r="EX21" s="94"/>
      <c r="EY21" s="94">
        <v>13.780773947032497</v>
      </c>
      <c r="EZ21" s="94"/>
      <c r="FA21" s="94"/>
      <c r="FB21" s="94"/>
      <c r="FC21" s="94"/>
      <c r="FD21" s="94"/>
      <c r="FE21" s="94"/>
      <c r="FF21" s="94"/>
      <c r="FG21" s="94"/>
      <c r="FH21" s="94">
        <f t="shared" ref="FH21:FH32" si="1">DO21+DX21+EG21+EP21+EY21</f>
        <v>23.686682287099735</v>
      </c>
      <c r="FI21" s="94"/>
      <c r="FJ21" s="94"/>
      <c r="FK21" s="94"/>
      <c r="FL21" s="94"/>
      <c r="FM21" s="94"/>
      <c r="FN21" s="94"/>
      <c r="FO21" s="94"/>
      <c r="FP21" s="94"/>
      <c r="FQ21" s="94"/>
    </row>
    <row r="22" spans="1:173" s="11" customFormat="1" ht="22.5" customHeight="1">
      <c r="A22" s="69" t="s">
        <v>66</v>
      </c>
      <c r="B22" s="70"/>
      <c r="C22" s="71"/>
      <c r="D22" s="95" t="s">
        <v>67</v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6" t="s">
        <v>49</v>
      </c>
      <c r="Y22" s="96"/>
      <c r="Z22" s="96"/>
      <c r="AA22" s="96"/>
      <c r="AB22" s="96"/>
      <c r="AC22" s="96"/>
      <c r="AD22" s="100" t="s">
        <v>68</v>
      </c>
      <c r="AE22" s="100"/>
      <c r="AF22" s="100"/>
      <c r="AG22" s="100"/>
      <c r="AH22" s="100"/>
      <c r="AI22" s="100"/>
      <c r="AJ22" s="100"/>
      <c r="AK22" s="100"/>
      <c r="AL22" s="100"/>
      <c r="AM22" s="100"/>
      <c r="AN22" s="44"/>
      <c r="AO22" s="96" t="s">
        <v>51</v>
      </c>
      <c r="AP22" s="96"/>
      <c r="AQ22" s="96"/>
      <c r="AR22" s="96"/>
      <c r="AS22" s="96"/>
      <c r="AT22" s="96" t="s">
        <v>63</v>
      </c>
      <c r="AU22" s="96"/>
      <c r="AV22" s="96"/>
      <c r="AW22" s="96"/>
      <c r="AX22" s="96"/>
      <c r="AY22" s="94">
        <v>134.94</v>
      </c>
      <c r="AZ22" s="94"/>
      <c r="BA22" s="94"/>
      <c r="BB22" s="94"/>
      <c r="BC22" s="94"/>
      <c r="BD22" s="94"/>
      <c r="BE22" s="94">
        <f>AY22</f>
        <v>134.94</v>
      </c>
      <c r="BF22" s="94"/>
      <c r="BG22" s="94"/>
      <c r="BH22" s="94"/>
      <c r="BI22" s="94"/>
      <c r="BJ22" s="94"/>
      <c r="BK22" s="94">
        <v>0</v>
      </c>
      <c r="BL22" s="94"/>
      <c r="BM22" s="94"/>
      <c r="BN22" s="94"/>
      <c r="BO22" s="94"/>
      <c r="BP22" s="94"/>
      <c r="BQ22" s="100"/>
      <c r="BR22" s="100"/>
      <c r="BS22" s="100"/>
      <c r="BT22" s="100"/>
      <c r="BU22" s="100"/>
      <c r="BV22" s="100"/>
      <c r="BW22" s="100" t="s">
        <v>68</v>
      </c>
      <c r="BX22" s="100"/>
      <c r="BY22" s="100"/>
      <c r="BZ22" s="100"/>
      <c r="CA22" s="100"/>
      <c r="CB22" s="100"/>
      <c r="CC22" s="100"/>
      <c r="CD22" s="100" t="s">
        <v>68</v>
      </c>
      <c r="CE22" s="100"/>
      <c r="CF22" s="100"/>
      <c r="CG22" s="100"/>
      <c r="CH22" s="100"/>
      <c r="CI22" s="100"/>
      <c r="CJ22" s="100"/>
      <c r="CK22" s="100" t="s">
        <v>68</v>
      </c>
      <c r="CL22" s="100"/>
      <c r="CM22" s="100"/>
      <c r="CN22" s="100"/>
      <c r="CO22" s="100"/>
      <c r="CP22" s="100"/>
      <c r="CQ22" s="100"/>
      <c r="CR22" s="100" t="s">
        <v>68</v>
      </c>
      <c r="CS22" s="100"/>
      <c r="CT22" s="100"/>
      <c r="CU22" s="100"/>
      <c r="CV22" s="100"/>
      <c r="CW22" s="100"/>
      <c r="CX22" s="100"/>
      <c r="CY22" s="100" t="s">
        <v>68</v>
      </c>
      <c r="CZ22" s="100"/>
      <c r="DA22" s="100"/>
      <c r="DB22" s="100"/>
      <c r="DC22" s="100"/>
      <c r="DD22" s="100"/>
      <c r="DE22" s="100"/>
      <c r="DF22" s="100" t="str">
        <f t="shared" si="0"/>
        <v>-</v>
      </c>
      <c r="DG22" s="100"/>
      <c r="DH22" s="100"/>
      <c r="DI22" s="100"/>
      <c r="DJ22" s="100"/>
      <c r="DK22" s="100"/>
      <c r="DL22" s="100"/>
      <c r="DM22" s="100"/>
      <c r="DN22" s="100"/>
      <c r="DO22" s="94">
        <v>28.148483999999996</v>
      </c>
      <c r="DP22" s="94"/>
      <c r="DQ22" s="94"/>
      <c r="DR22" s="94"/>
      <c r="DS22" s="94"/>
      <c r="DT22" s="94"/>
      <c r="DU22" s="94"/>
      <c r="DV22" s="94"/>
      <c r="DW22" s="94"/>
      <c r="DX22" s="94">
        <v>29.387017296</v>
      </c>
      <c r="DY22" s="94"/>
      <c r="DZ22" s="94"/>
      <c r="EA22" s="94"/>
      <c r="EB22" s="94"/>
      <c r="EC22" s="94"/>
      <c r="ED22" s="94"/>
      <c r="EE22" s="94"/>
      <c r="EF22" s="94"/>
      <c r="EG22" s="94">
        <v>30.680046057024001</v>
      </c>
      <c r="EH22" s="94"/>
      <c r="EI22" s="94"/>
      <c r="EJ22" s="94"/>
      <c r="EK22" s="94"/>
      <c r="EL22" s="94"/>
      <c r="EM22" s="94"/>
      <c r="EN22" s="94"/>
      <c r="EO22" s="94"/>
      <c r="EP22" s="94">
        <v>32.029968083533063</v>
      </c>
      <c r="EQ22" s="94"/>
      <c r="ER22" s="94"/>
      <c r="ES22" s="94"/>
      <c r="ET22" s="94"/>
      <c r="EU22" s="94"/>
      <c r="EV22" s="94"/>
      <c r="EW22" s="94"/>
      <c r="EX22" s="94"/>
      <c r="EY22" s="94">
        <v>33.439286679208514</v>
      </c>
      <c r="EZ22" s="94"/>
      <c r="FA22" s="94"/>
      <c r="FB22" s="94"/>
      <c r="FC22" s="94"/>
      <c r="FD22" s="94"/>
      <c r="FE22" s="94"/>
      <c r="FF22" s="94"/>
      <c r="FG22" s="94"/>
      <c r="FH22" s="94">
        <f>DO22+DX22+EG22+EP22+EY22</f>
        <v>153.68480211576556</v>
      </c>
      <c r="FI22" s="94"/>
      <c r="FJ22" s="94"/>
      <c r="FK22" s="94"/>
      <c r="FL22" s="94"/>
      <c r="FM22" s="94"/>
      <c r="FN22" s="94"/>
      <c r="FO22" s="94"/>
      <c r="FP22" s="94"/>
      <c r="FQ22" s="94"/>
    </row>
    <row r="23" spans="1:173" s="11" customFormat="1" ht="36" customHeight="1">
      <c r="A23" s="69" t="s">
        <v>69</v>
      </c>
      <c r="B23" s="70"/>
      <c r="C23" s="71"/>
      <c r="D23" s="101" t="s">
        <v>70</v>
      </c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3"/>
      <c r="X23" s="96" t="s">
        <v>71</v>
      </c>
      <c r="Y23" s="96"/>
      <c r="Z23" s="96"/>
      <c r="AA23" s="96"/>
      <c r="AB23" s="96"/>
      <c r="AC23" s="96"/>
      <c r="AD23" s="97"/>
      <c r="AE23" s="98"/>
      <c r="AF23" s="98"/>
      <c r="AG23" s="98"/>
      <c r="AH23" s="98"/>
      <c r="AI23" s="98"/>
      <c r="AJ23" s="98"/>
      <c r="AK23" s="98"/>
      <c r="AL23" s="98"/>
      <c r="AM23" s="99"/>
      <c r="AN23" s="43"/>
      <c r="AO23" s="96" t="s">
        <v>72</v>
      </c>
      <c r="AP23" s="96"/>
      <c r="AQ23" s="96"/>
      <c r="AR23" s="96"/>
      <c r="AS23" s="96"/>
      <c r="AT23" s="96" t="s">
        <v>73</v>
      </c>
      <c r="AU23" s="96"/>
      <c r="AV23" s="96"/>
      <c r="AW23" s="96"/>
      <c r="AX23" s="96"/>
      <c r="AY23" s="94">
        <v>2.4570066607199998</v>
      </c>
      <c r="AZ23" s="94"/>
      <c r="BA23" s="94"/>
      <c r="BB23" s="94"/>
      <c r="BC23" s="94"/>
      <c r="BD23" s="94"/>
      <c r="BE23" s="94">
        <v>1.70266449144</v>
      </c>
      <c r="BF23" s="94"/>
      <c r="BG23" s="94"/>
      <c r="BH23" s="94"/>
      <c r="BI23" s="94"/>
      <c r="BJ23" s="94"/>
      <c r="BK23" s="94">
        <v>0.72672656000000002</v>
      </c>
      <c r="BL23" s="94"/>
      <c r="BM23" s="94"/>
      <c r="BN23" s="94"/>
      <c r="BO23" s="94"/>
      <c r="BP23" s="94"/>
      <c r="BQ23" s="100"/>
      <c r="BR23" s="100"/>
      <c r="BS23" s="100"/>
      <c r="BT23" s="100"/>
      <c r="BU23" s="100"/>
      <c r="BV23" s="100"/>
      <c r="BW23" s="100">
        <v>0</v>
      </c>
      <c r="BX23" s="100"/>
      <c r="BY23" s="100"/>
      <c r="BZ23" s="100"/>
      <c r="CA23" s="100"/>
      <c r="CB23" s="100"/>
      <c r="CC23" s="100"/>
      <c r="CD23" s="100">
        <v>0</v>
      </c>
      <c r="CE23" s="100"/>
      <c r="CF23" s="100"/>
      <c r="CG23" s="100"/>
      <c r="CH23" s="100"/>
      <c r="CI23" s="100"/>
      <c r="CJ23" s="100"/>
      <c r="CK23" s="100">
        <v>0</v>
      </c>
      <c r="CL23" s="100"/>
      <c r="CM23" s="100"/>
      <c r="CN23" s="100"/>
      <c r="CO23" s="100"/>
      <c r="CP23" s="100"/>
      <c r="CQ23" s="100"/>
      <c r="CR23" s="100">
        <v>0</v>
      </c>
      <c r="CS23" s="100"/>
      <c r="CT23" s="100"/>
      <c r="CU23" s="100"/>
      <c r="CV23" s="100"/>
      <c r="CW23" s="100"/>
      <c r="CX23" s="100"/>
      <c r="CY23" s="100">
        <v>0</v>
      </c>
      <c r="CZ23" s="100"/>
      <c r="DA23" s="100"/>
      <c r="DB23" s="100"/>
      <c r="DC23" s="100"/>
      <c r="DD23" s="100"/>
      <c r="DE23" s="100"/>
      <c r="DF23" s="100">
        <f t="shared" si="0"/>
        <v>0</v>
      </c>
      <c r="DG23" s="100"/>
      <c r="DH23" s="100"/>
      <c r="DI23" s="100"/>
      <c r="DJ23" s="100"/>
      <c r="DK23" s="100"/>
      <c r="DL23" s="100"/>
      <c r="DM23" s="100"/>
      <c r="DN23" s="100"/>
      <c r="DO23" s="94">
        <v>0.97085439964211995</v>
      </c>
      <c r="DP23" s="94"/>
      <c r="DQ23" s="94"/>
      <c r="DR23" s="94"/>
      <c r="DS23" s="94"/>
      <c r="DT23" s="94"/>
      <c r="DU23" s="94"/>
      <c r="DV23" s="94"/>
      <c r="DW23" s="94"/>
      <c r="DX23" s="94">
        <v>0.84044575018671108</v>
      </c>
      <c r="DY23" s="94"/>
      <c r="DZ23" s="94"/>
      <c r="EA23" s="94"/>
      <c r="EB23" s="94"/>
      <c r="EC23" s="94"/>
      <c r="ED23" s="94"/>
      <c r="EE23" s="94"/>
      <c r="EF23" s="94"/>
      <c r="EG23" s="94">
        <v>0</v>
      </c>
      <c r="EH23" s="94"/>
      <c r="EI23" s="94"/>
      <c r="EJ23" s="94"/>
      <c r="EK23" s="94"/>
      <c r="EL23" s="94"/>
      <c r="EM23" s="94"/>
      <c r="EN23" s="94"/>
      <c r="EO23" s="94"/>
      <c r="EP23" s="94">
        <v>0</v>
      </c>
      <c r="EQ23" s="94"/>
      <c r="ER23" s="94"/>
      <c r="ES23" s="94"/>
      <c r="ET23" s="94"/>
      <c r="EU23" s="94"/>
      <c r="EV23" s="94"/>
      <c r="EW23" s="94"/>
      <c r="EX23" s="94"/>
      <c r="EY23" s="94">
        <v>0</v>
      </c>
      <c r="EZ23" s="94"/>
      <c r="FA23" s="94"/>
      <c r="FB23" s="94"/>
      <c r="FC23" s="94"/>
      <c r="FD23" s="94"/>
      <c r="FE23" s="94"/>
      <c r="FF23" s="94"/>
      <c r="FG23" s="94"/>
      <c r="FH23" s="94">
        <f t="shared" si="1"/>
        <v>1.811300149828831</v>
      </c>
      <c r="FI23" s="94"/>
      <c r="FJ23" s="94"/>
      <c r="FK23" s="94"/>
      <c r="FL23" s="94"/>
      <c r="FM23" s="94"/>
      <c r="FN23" s="94"/>
      <c r="FO23" s="94"/>
      <c r="FP23" s="94"/>
      <c r="FQ23" s="94"/>
    </row>
    <row r="24" spans="1:173" s="11" customFormat="1" ht="45" customHeight="1">
      <c r="A24" s="69" t="s">
        <v>74</v>
      </c>
      <c r="B24" s="70"/>
      <c r="C24" s="71"/>
      <c r="D24" s="101" t="s">
        <v>75</v>
      </c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3"/>
      <c r="X24" s="96" t="s">
        <v>71</v>
      </c>
      <c r="Y24" s="96"/>
      <c r="Z24" s="96"/>
      <c r="AA24" s="96"/>
      <c r="AB24" s="96"/>
      <c r="AC24" s="96"/>
      <c r="AD24" s="97"/>
      <c r="AE24" s="98"/>
      <c r="AF24" s="98"/>
      <c r="AG24" s="98"/>
      <c r="AH24" s="98"/>
      <c r="AI24" s="98"/>
      <c r="AJ24" s="98"/>
      <c r="AK24" s="98"/>
      <c r="AL24" s="98"/>
      <c r="AM24" s="99"/>
      <c r="AN24" s="43"/>
      <c r="AO24" s="96" t="s">
        <v>52</v>
      </c>
      <c r="AP24" s="96"/>
      <c r="AQ24" s="96"/>
      <c r="AR24" s="96"/>
      <c r="AS24" s="96"/>
      <c r="AT24" s="96" t="s">
        <v>62</v>
      </c>
      <c r="AU24" s="96"/>
      <c r="AV24" s="96"/>
      <c r="AW24" s="96"/>
      <c r="AX24" s="96"/>
      <c r="AY24" s="94">
        <v>1.86461381196</v>
      </c>
      <c r="AZ24" s="94"/>
      <c r="BA24" s="94"/>
      <c r="BB24" s="94"/>
      <c r="BC24" s="94"/>
      <c r="BD24" s="94"/>
      <c r="BE24" s="94">
        <f>AY24</f>
        <v>1.86461381196</v>
      </c>
      <c r="BF24" s="94"/>
      <c r="BG24" s="94"/>
      <c r="BH24" s="94"/>
      <c r="BI24" s="94"/>
      <c r="BJ24" s="94"/>
      <c r="BK24" s="94">
        <v>0</v>
      </c>
      <c r="BL24" s="94"/>
      <c r="BM24" s="94"/>
      <c r="BN24" s="94"/>
      <c r="BO24" s="94"/>
      <c r="BP24" s="94"/>
      <c r="BQ24" s="100"/>
      <c r="BR24" s="100"/>
      <c r="BS24" s="100"/>
      <c r="BT24" s="100"/>
      <c r="BU24" s="100"/>
      <c r="BV24" s="100"/>
      <c r="BW24" s="100">
        <v>0</v>
      </c>
      <c r="BX24" s="100"/>
      <c r="BY24" s="100"/>
      <c r="BZ24" s="100"/>
      <c r="CA24" s="100"/>
      <c r="CB24" s="100"/>
      <c r="CC24" s="100"/>
      <c r="CD24" s="100">
        <v>0</v>
      </c>
      <c r="CE24" s="100"/>
      <c r="CF24" s="100"/>
      <c r="CG24" s="100"/>
      <c r="CH24" s="100"/>
      <c r="CI24" s="100"/>
      <c r="CJ24" s="100"/>
      <c r="CK24" s="100">
        <v>0</v>
      </c>
      <c r="CL24" s="100"/>
      <c r="CM24" s="100"/>
      <c r="CN24" s="100"/>
      <c r="CO24" s="100"/>
      <c r="CP24" s="100"/>
      <c r="CQ24" s="100"/>
      <c r="CR24" s="100">
        <v>0</v>
      </c>
      <c r="CS24" s="100"/>
      <c r="CT24" s="100"/>
      <c r="CU24" s="100"/>
      <c r="CV24" s="100"/>
      <c r="CW24" s="100"/>
      <c r="CX24" s="100"/>
      <c r="CY24" s="100">
        <v>0</v>
      </c>
      <c r="CZ24" s="100"/>
      <c r="DA24" s="100"/>
      <c r="DB24" s="100"/>
      <c r="DC24" s="100"/>
      <c r="DD24" s="100"/>
      <c r="DE24" s="100"/>
      <c r="DF24" s="100">
        <f t="shared" si="0"/>
        <v>0</v>
      </c>
      <c r="DG24" s="100"/>
      <c r="DH24" s="100"/>
      <c r="DI24" s="100"/>
      <c r="DJ24" s="100"/>
      <c r="DK24" s="100"/>
      <c r="DL24" s="100"/>
      <c r="DM24" s="100"/>
      <c r="DN24" s="100"/>
      <c r="DO24" s="94">
        <v>0</v>
      </c>
      <c r="DP24" s="94"/>
      <c r="DQ24" s="94"/>
      <c r="DR24" s="94"/>
      <c r="DS24" s="94"/>
      <c r="DT24" s="94"/>
      <c r="DU24" s="94"/>
      <c r="DV24" s="94"/>
      <c r="DW24" s="94"/>
      <c r="DX24" s="94">
        <v>0</v>
      </c>
      <c r="DY24" s="94"/>
      <c r="DZ24" s="94"/>
      <c r="EA24" s="94"/>
      <c r="EB24" s="94"/>
      <c r="EC24" s="94"/>
      <c r="ED24" s="94"/>
      <c r="EE24" s="94"/>
      <c r="EF24" s="94"/>
      <c r="EG24" s="94">
        <v>0.87573438525642289</v>
      </c>
      <c r="EH24" s="94"/>
      <c r="EI24" s="94"/>
      <c r="EJ24" s="94"/>
      <c r="EK24" s="94"/>
      <c r="EL24" s="94"/>
      <c r="EM24" s="94"/>
      <c r="EN24" s="94"/>
      <c r="EO24" s="94"/>
      <c r="EP24" s="94">
        <v>1.2986990971529626</v>
      </c>
      <c r="EQ24" s="94"/>
      <c r="ER24" s="94"/>
      <c r="ES24" s="94"/>
      <c r="ET24" s="94"/>
      <c r="EU24" s="94"/>
      <c r="EV24" s="94"/>
      <c r="EW24" s="94"/>
      <c r="EX24" s="94"/>
      <c r="EY24" s="94">
        <v>0</v>
      </c>
      <c r="EZ24" s="94"/>
      <c r="FA24" s="94"/>
      <c r="FB24" s="94"/>
      <c r="FC24" s="94"/>
      <c r="FD24" s="94"/>
      <c r="FE24" s="94"/>
      <c r="FF24" s="94"/>
      <c r="FG24" s="94"/>
      <c r="FH24" s="94">
        <f t="shared" si="1"/>
        <v>2.1744334824093854</v>
      </c>
      <c r="FI24" s="94"/>
      <c r="FJ24" s="94"/>
      <c r="FK24" s="94"/>
      <c r="FL24" s="94"/>
      <c r="FM24" s="94"/>
      <c r="FN24" s="94"/>
      <c r="FO24" s="94"/>
      <c r="FP24" s="94"/>
      <c r="FQ24" s="94"/>
    </row>
    <row r="25" spans="1:173" s="11" customFormat="1" ht="27" customHeight="1">
      <c r="A25" s="69" t="s">
        <v>76</v>
      </c>
      <c r="B25" s="70"/>
      <c r="C25" s="71"/>
      <c r="D25" s="95" t="s">
        <v>77</v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6" t="s">
        <v>71</v>
      </c>
      <c r="Y25" s="96"/>
      <c r="Z25" s="96"/>
      <c r="AA25" s="96"/>
      <c r="AB25" s="96"/>
      <c r="AC25" s="96"/>
      <c r="AD25" s="97"/>
      <c r="AE25" s="98"/>
      <c r="AF25" s="98"/>
      <c r="AG25" s="98"/>
      <c r="AH25" s="98"/>
      <c r="AI25" s="98"/>
      <c r="AJ25" s="98"/>
      <c r="AK25" s="98"/>
      <c r="AL25" s="98"/>
      <c r="AM25" s="99"/>
      <c r="AN25" s="43"/>
      <c r="AO25" s="96" t="s">
        <v>72</v>
      </c>
      <c r="AP25" s="96"/>
      <c r="AQ25" s="96"/>
      <c r="AR25" s="96"/>
      <c r="AS25" s="96"/>
      <c r="AT25" s="96" t="s">
        <v>63</v>
      </c>
      <c r="AU25" s="96"/>
      <c r="AV25" s="96"/>
      <c r="AW25" s="96"/>
      <c r="AX25" s="96"/>
      <c r="AY25" s="94">
        <v>1.0782181507799999</v>
      </c>
      <c r="AZ25" s="94"/>
      <c r="BA25" s="94"/>
      <c r="BB25" s="94"/>
      <c r="BC25" s="94"/>
      <c r="BD25" s="94"/>
      <c r="BE25" s="94">
        <v>0.92113781837999997</v>
      </c>
      <c r="BF25" s="94"/>
      <c r="BG25" s="94"/>
      <c r="BH25" s="94"/>
      <c r="BI25" s="94"/>
      <c r="BJ25" s="94"/>
      <c r="BK25" s="94">
        <v>0.15132979999999999</v>
      </c>
      <c r="BL25" s="94"/>
      <c r="BM25" s="94"/>
      <c r="BN25" s="94"/>
      <c r="BO25" s="94"/>
      <c r="BP25" s="94"/>
      <c r="BQ25" s="100"/>
      <c r="BR25" s="100"/>
      <c r="BS25" s="100"/>
      <c r="BT25" s="100"/>
      <c r="BU25" s="100"/>
      <c r="BV25" s="100"/>
      <c r="BW25" s="100">
        <v>0</v>
      </c>
      <c r="BX25" s="100"/>
      <c r="BY25" s="100"/>
      <c r="BZ25" s="100"/>
      <c r="CA25" s="100"/>
      <c r="CB25" s="100"/>
      <c r="CC25" s="100"/>
      <c r="CD25" s="100">
        <v>0</v>
      </c>
      <c r="CE25" s="100"/>
      <c r="CF25" s="100"/>
      <c r="CG25" s="100"/>
      <c r="CH25" s="100"/>
      <c r="CI25" s="100"/>
      <c r="CJ25" s="100"/>
      <c r="CK25" s="100">
        <v>0</v>
      </c>
      <c r="CL25" s="100"/>
      <c r="CM25" s="100"/>
      <c r="CN25" s="100"/>
      <c r="CO25" s="100"/>
      <c r="CP25" s="100"/>
      <c r="CQ25" s="100"/>
      <c r="CR25" s="100">
        <v>0</v>
      </c>
      <c r="CS25" s="100"/>
      <c r="CT25" s="100"/>
      <c r="CU25" s="100"/>
      <c r="CV25" s="100"/>
      <c r="CW25" s="100"/>
      <c r="CX25" s="100"/>
      <c r="CY25" s="100">
        <v>0</v>
      </c>
      <c r="CZ25" s="100"/>
      <c r="DA25" s="100"/>
      <c r="DB25" s="100"/>
      <c r="DC25" s="100"/>
      <c r="DD25" s="100"/>
      <c r="DE25" s="100"/>
      <c r="DF25" s="100">
        <f t="shared" si="0"/>
        <v>0</v>
      </c>
      <c r="DG25" s="100"/>
      <c r="DH25" s="100"/>
      <c r="DI25" s="100"/>
      <c r="DJ25" s="100"/>
      <c r="DK25" s="100"/>
      <c r="DL25" s="100"/>
      <c r="DM25" s="100"/>
      <c r="DN25" s="100"/>
      <c r="DO25" s="94">
        <v>0.20755568327507998</v>
      </c>
      <c r="DP25" s="94"/>
      <c r="DQ25" s="94"/>
      <c r="DR25" s="94"/>
      <c r="DS25" s="94"/>
      <c r="DT25" s="94"/>
      <c r="DU25" s="94"/>
      <c r="DV25" s="94"/>
      <c r="DW25" s="94"/>
      <c r="DX25" s="94">
        <v>0.20564806389221804</v>
      </c>
      <c r="DY25" s="94"/>
      <c r="DZ25" s="94"/>
      <c r="EA25" s="94"/>
      <c r="EB25" s="94"/>
      <c r="EC25" s="94"/>
      <c r="ED25" s="94"/>
      <c r="EE25" s="94"/>
      <c r="EF25" s="94"/>
      <c r="EG25" s="94">
        <v>0.23535783152024192</v>
      </c>
      <c r="EH25" s="94"/>
      <c r="EI25" s="94"/>
      <c r="EJ25" s="94"/>
      <c r="EK25" s="94"/>
      <c r="EL25" s="94"/>
      <c r="EM25" s="94"/>
      <c r="EN25" s="94"/>
      <c r="EO25" s="94"/>
      <c r="EP25" s="94">
        <v>0.18300021675595368</v>
      </c>
      <c r="EQ25" s="94"/>
      <c r="ER25" s="94"/>
      <c r="ES25" s="94"/>
      <c r="ET25" s="94"/>
      <c r="EU25" s="94"/>
      <c r="EV25" s="94"/>
      <c r="EW25" s="94"/>
      <c r="EX25" s="94"/>
      <c r="EY25" s="94">
        <v>0.21317848783828361</v>
      </c>
      <c r="EZ25" s="94"/>
      <c r="FA25" s="94"/>
      <c r="FB25" s="94"/>
      <c r="FC25" s="94"/>
      <c r="FD25" s="94"/>
      <c r="FE25" s="94"/>
      <c r="FF25" s="94"/>
      <c r="FG25" s="94"/>
      <c r="FH25" s="94">
        <f t="shared" si="1"/>
        <v>1.0447402832817771</v>
      </c>
      <c r="FI25" s="94"/>
      <c r="FJ25" s="94"/>
      <c r="FK25" s="94"/>
      <c r="FL25" s="94"/>
      <c r="FM25" s="94"/>
      <c r="FN25" s="94"/>
      <c r="FO25" s="94"/>
      <c r="FP25" s="94"/>
      <c r="FQ25" s="94"/>
    </row>
    <row r="26" spans="1:173" s="11" customFormat="1" ht="27" customHeight="1">
      <c r="A26" s="69" t="s">
        <v>78</v>
      </c>
      <c r="B26" s="70"/>
      <c r="C26" s="71"/>
      <c r="D26" s="95" t="s">
        <v>79</v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6" t="s">
        <v>71</v>
      </c>
      <c r="Y26" s="96"/>
      <c r="Z26" s="96"/>
      <c r="AA26" s="96"/>
      <c r="AB26" s="96"/>
      <c r="AC26" s="96"/>
      <c r="AD26" s="97"/>
      <c r="AE26" s="98"/>
      <c r="AF26" s="98"/>
      <c r="AG26" s="98"/>
      <c r="AH26" s="98"/>
      <c r="AI26" s="98"/>
      <c r="AJ26" s="98"/>
      <c r="AK26" s="98"/>
      <c r="AL26" s="98"/>
      <c r="AM26" s="99"/>
      <c r="AN26" s="43"/>
      <c r="AO26" s="96" t="s">
        <v>51</v>
      </c>
      <c r="AP26" s="96"/>
      <c r="AQ26" s="96"/>
      <c r="AR26" s="96"/>
      <c r="AS26" s="96"/>
      <c r="AT26" s="96" t="s">
        <v>63</v>
      </c>
      <c r="AU26" s="96"/>
      <c r="AV26" s="96"/>
      <c r="AW26" s="96"/>
      <c r="AX26" s="96"/>
      <c r="AY26" s="94">
        <v>3.9284603889600005</v>
      </c>
      <c r="AZ26" s="94"/>
      <c r="BA26" s="94"/>
      <c r="BB26" s="94"/>
      <c r="BC26" s="94"/>
      <c r="BD26" s="94"/>
      <c r="BE26" s="94">
        <f>AY26</f>
        <v>3.9284603889600005</v>
      </c>
      <c r="BF26" s="94"/>
      <c r="BG26" s="94"/>
      <c r="BH26" s="94"/>
      <c r="BI26" s="94"/>
      <c r="BJ26" s="94"/>
      <c r="BK26" s="94">
        <v>0</v>
      </c>
      <c r="BL26" s="94"/>
      <c r="BM26" s="94"/>
      <c r="BN26" s="94"/>
      <c r="BO26" s="94"/>
      <c r="BP26" s="94"/>
      <c r="BQ26" s="100"/>
      <c r="BR26" s="100"/>
      <c r="BS26" s="100"/>
      <c r="BT26" s="100"/>
      <c r="BU26" s="100"/>
      <c r="BV26" s="100"/>
      <c r="BW26" s="100">
        <v>0</v>
      </c>
      <c r="BX26" s="100"/>
      <c r="BY26" s="100"/>
      <c r="BZ26" s="100"/>
      <c r="CA26" s="100"/>
      <c r="CB26" s="100"/>
      <c r="CC26" s="100"/>
      <c r="CD26" s="100">
        <v>0</v>
      </c>
      <c r="CE26" s="100"/>
      <c r="CF26" s="100"/>
      <c r="CG26" s="100"/>
      <c r="CH26" s="100"/>
      <c r="CI26" s="100"/>
      <c r="CJ26" s="100"/>
      <c r="CK26" s="100">
        <v>0</v>
      </c>
      <c r="CL26" s="100"/>
      <c r="CM26" s="100"/>
      <c r="CN26" s="100"/>
      <c r="CO26" s="100"/>
      <c r="CP26" s="100"/>
      <c r="CQ26" s="100"/>
      <c r="CR26" s="100">
        <v>0</v>
      </c>
      <c r="CS26" s="100"/>
      <c r="CT26" s="100"/>
      <c r="CU26" s="100"/>
      <c r="CV26" s="100"/>
      <c r="CW26" s="100"/>
      <c r="CX26" s="100"/>
      <c r="CY26" s="100">
        <v>0</v>
      </c>
      <c r="CZ26" s="100"/>
      <c r="DA26" s="100"/>
      <c r="DB26" s="100"/>
      <c r="DC26" s="100"/>
      <c r="DD26" s="100"/>
      <c r="DE26" s="100"/>
      <c r="DF26" s="100">
        <f t="shared" si="0"/>
        <v>0</v>
      </c>
      <c r="DG26" s="100"/>
      <c r="DH26" s="100"/>
      <c r="DI26" s="100"/>
      <c r="DJ26" s="100"/>
      <c r="DK26" s="100"/>
      <c r="DL26" s="100"/>
      <c r="DM26" s="100"/>
      <c r="DN26" s="100"/>
      <c r="DO26" s="94">
        <v>0.77494509749033991</v>
      </c>
      <c r="DP26" s="94"/>
      <c r="DQ26" s="94"/>
      <c r="DR26" s="94"/>
      <c r="DS26" s="94"/>
      <c r="DT26" s="94"/>
      <c r="DU26" s="94"/>
      <c r="DV26" s="94"/>
      <c r="DW26" s="94"/>
      <c r="DX26" s="94">
        <v>1.1274554335373681</v>
      </c>
      <c r="DY26" s="94"/>
      <c r="DZ26" s="94"/>
      <c r="EA26" s="94"/>
      <c r="EB26" s="94"/>
      <c r="EC26" s="94"/>
      <c r="ED26" s="94"/>
      <c r="EE26" s="94"/>
      <c r="EF26" s="94"/>
      <c r="EG26" s="94">
        <v>0.63438841054675321</v>
      </c>
      <c r="EH26" s="94"/>
      <c r="EI26" s="94"/>
      <c r="EJ26" s="94"/>
      <c r="EK26" s="94"/>
      <c r="EL26" s="94"/>
      <c r="EM26" s="94"/>
      <c r="EN26" s="94"/>
      <c r="EO26" s="94"/>
      <c r="EP26" s="94">
        <v>1.1332720731091657</v>
      </c>
      <c r="EQ26" s="94"/>
      <c r="ER26" s="94"/>
      <c r="ES26" s="94"/>
      <c r="ET26" s="94"/>
      <c r="EU26" s="94"/>
      <c r="EV26" s="94"/>
      <c r="EW26" s="94"/>
      <c r="EX26" s="94"/>
      <c r="EY26" s="94">
        <v>0.78942368354194281</v>
      </c>
      <c r="EZ26" s="94"/>
      <c r="FA26" s="94"/>
      <c r="FB26" s="94"/>
      <c r="FC26" s="94"/>
      <c r="FD26" s="94"/>
      <c r="FE26" s="94"/>
      <c r="FF26" s="94"/>
      <c r="FG26" s="94"/>
      <c r="FH26" s="94">
        <f t="shared" si="1"/>
        <v>4.4594846982255696</v>
      </c>
      <c r="FI26" s="94"/>
      <c r="FJ26" s="94"/>
      <c r="FK26" s="94"/>
      <c r="FL26" s="94"/>
      <c r="FM26" s="94"/>
      <c r="FN26" s="94"/>
      <c r="FO26" s="94"/>
      <c r="FP26" s="94"/>
      <c r="FQ26" s="94"/>
    </row>
    <row r="27" spans="1:173" s="11" customFormat="1" ht="27" customHeight="1">
      <c r="A27" s="69" t="s">
        <v>80</v>
      </c>
      <c r="B27" s="70"/>
      <c r="C27" s="71"/>
      <c r="D27" s="95" t="s">
        <v>81</v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6" t="s">
        <v>71</v>
      </c>
      <c r="Y27" s="96"/>
      <c r="Z27" s="96"/>
      <c r="AA27" s="96"/>
      <c r="AB27" s="96"/>
      <c r="AC27" s="96"/>
      <c r="AD27" s="97"/>
      <c r="AE27" s="98"/>
      <c r="AF27" s="98"/>
      <c r="AG27" s="98"/>
      <c r="AH27" s="98"/>
      <c r="AI27" s="98"/>
      <c r="AJ27" s="98"/>
      <c r="AK27" s="98"/>
      <c r="AL27" s="98"/>
      <c r="AM27" s="99"/>
      <c r="AN27" s="43"/>
      <c r="AO27" s="96" t="s">
        <v>72</v>
      </c>
      <c r="AP27" s="96"/>
      <c r="AQ27" s="96"/>
      <c r="AR27" s="96"/>
      <c r="AS27" s="96"/>
      <c r="AT27" s="96" t="s">
        <v>63</v>
      </c>
      <c r="AU27" s="96"/>
      <c r="AV27" s="96"/>
      <c r="AW27" s="96"/>
      <c r="AX27" s="96"/>
      <c r="AY27" s="94">
        <v>10.73508942</v>
      </c>
      <c r="AZ27" s="94"/>
      <c r="BA27" s="94"/>
      <c r="BB27" s="94"/>
      <c r="BC27" s="94"/>
      <c r="BD27" s="94"/>
      <c r="BE27" s="94">
        <v>8.9762724397800007</v>
      </c>
      <c r="BF27" s="94"/>
      <c r="BG27" s="94"/>
      <c r="BH27" s="94"/>
      <c r="BI27" s="94"/>
      <c r="BJ27" s="94"/>
      <c r="BK27" s="94">
        <v>1.6944286900000001</v>
      </c>
      <c r="BL27" s="94"/>
      <c r="BM27" s="94"/>
      <c r="BN27" s="94"/>
      <c r="BO27" s="94"/>
      <c r="BP27" s="94"/>
      <c r="BQ27" s="100"/>
      <c r="BR27" s="100"/>
      <c r="BS27" s="100"/>
      <c r="BT27" s="100"/>
      <c r="BU27" s="100"/>
      <c r="BV27" s="100"/>
      <c r="BW27" s="100">
        <v>0</v>
      </c>
      <c r="BX27" s="100"/>
      <c r="BY27" s="100"/>
      <c r="BZ27" s="100"/>
      <c r="CA27" s="100"/>
      <c r="CB27" s="100"/>
      <c r="CC27" s="100"/>
      <c r="CD27" s="100">
        <v>0</v>
      </c>
      <c r="CE27" s="100"/>
      <c r="CF27" s="100"/>
      <c r="CG27" s="100"/>
      <c r="CH27" s="100"/>
      <c r="CI27" s="100"/>
      <c r="CJ27" s="100"/>
      <c r="CK27" s="100">
        <v>0</v>
      </c>
      <c r="CL27" s="100"/>
      <c r="CM27" s="100"/>
      <c r="CN27" s="100"/>
      <c r="CO27" s="100"/>
      <c r="CP27" s="100"/>
      <c r="CQ27" s="100"/>
      <c r="CR27" s="100">
        <v>0</v>
      </c>
      <c r="CS27" s="100"/>
      <c r="CT27" s="100"/>
      <c r="CU27" s="100"/>
      <c r="CV27" s="100"/>
      <c r="CW27" s="100"/>
      <c r="CX27" s="100"/>
      <c r="CY27" s="100">
        <v>0</v>
      </c>
      <c r="CZ27" s="100"/>
      <c r="DA27" s="100"/>
      <c r="DB27" s="100"/>
      <c r="DC27" s="100"/>
      <c r="DD27" s="100"/>
      <c r="DE27" s="100"/>
      <c r="DF27" s="100">
        <f t="shared" si="0"/>
        <v>0</v>
      </c>
      <c r="DG27" s="100"/>
      <c r="DH27" s="100"/>
      <c r="DI27" s="100"/>
      <c r="DJ27" s="100"/>
      <c r="DK27" s="100"/>
      <c r="DL27" s="100"/>
      <c r="DM27" s="100"/>
      <c r="DN27" s="100"/>
      <c r="DO27" s="94">
        <v>1.94711128368666</v>
      </c>
      <c r="DP27" s="94"/>
      <c r="DQ27" s="94"/>
      <c r="DR27" s="94"/>
      <c r="DS27" s="94"/>
      <c r="DT27" s="94"/>
      <c r="DU27" s="94"/>
      <c r="DV27" s="94"/>
      <c r="DW27" s="94"/>
      <c r="DX27" s="94">
        <v>2.1027019751680975</v>
      </c>
      <c r="DY27" s="94"/>
      <c r="DZ27" s="94"/>
      <c r="EA27" s="94"/>
      <c r="EB27" s="94"/>
      <c r="EC27" s="94"/>
      <c r="ED27" s="94"/>
      <c r="EE27" s="94"/>
      <c r="EF27" s="94"/>
      <c r="EG27" s="94">
        <v>1.56001132369606</v>
      </c>
      <c r="EH27" s="94"/>
      <c r="EI27" s="94"/>
      <c r="EJ27" s="94"/>
      <c r="EK27" s="94"/>
      <c r="EL27" s="94"/>
      <c r="EM27" s="94"/>
      <c r="EN27" s="94"/>
      <c r="EO27" s="94"/>
      <c r="EP27" s="94">
        <v>2.9670200345631046</v>
      </c>
      <c r="EQ27" s="94"/>
      <c r="ER27" s="94"/>
      <c r="ES27" s="94"/>
      <c r="ET27" s="94"/>
      <c r="EU27" s="94"/>
      <c r="EV27" s="94"/>
      <c r="EW27" s="94"/>
      <c r="EX27" s="94"/>
      <c r="EY27" s="94">
        <v>1.6183626750428191</v>
      </c>
      <c r="EZ27" s="94"/>
      <c r="FA27" s="94"/>
      <c r="FB27" s="94"/>
      <c r="FC27" s="94"/>
      <c r="FD27" s="94"/>
      <c r="FE27" s="94"/>
      <c r="FF27" s="94"/>
      <c r="FG27" s="94"/>
      <c r="FH27" s="94">
        <f t="shared" si="1"/>
        <v>10.195207292156741</v>
      </c>
      <c r="FI27" s="94"/>
      <c r="FJ27" s="94"/>
      <c r="FK27" s="94"/>
      <c r="FL27" s="94"/>
      <c r="FM27" s="94"/>
      <c r="FN27" s="94"/>
      <c r="FO27" s="94"/>
      <c r="FP27" s="94"/>
      <c r="FQ27" s="94"/>
    </row>
    <row r="28" spans="1:173" s="11" customFormat="1" ht="27" customHeight="1">
      <c r="A28" s="69" t="s">
        <v>82</v>
      </c>
      <c r="B28" s="70"/>
      <c r="C28" s="71"/>
      <c r="D28" s="95" t="s">
        <v>83</v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6" t="s">
        <v>71</v>
      </c>
      <c r="Y28" s="96"/>
      <c r="Z28" s="96"/>
      <c r="AA28" s="96"/>
      <c r="AB28" s="96"/>
      <c r="AC28" s="96"/>
      <c r="AD28" s="97"/>
      <c r="AE28" s="98"/>
      <c r="AF28" s="98"/>
      <c r="AG28" s="98"/>
      <c r="AH28" s="98"/>
      <c r="AI28" s="98"/>
      <c r="AJ28" s="98"/>
      <c r="AK28" s="98"/>
      <c r="AL28" s="98"/>
      <c r="AM28" s="99"/>
      <c r="AN28" s="43"/>
      <c r="AO28" s="96" t="s">
        <v>72</v>
      </c>
      <c r="AP28" s="96"/>
      <c r="AQ28" s="96"/>
      <c r="AR28" s="96"/>
      <c r="AS28" s="96"/>
      <c r="AT28" s="96" t="s">
        <v>63</v>
      </c>
      <c r="AU28" s="96"/>
      <c r="AV28" s="96"/>
      <c r="AW28" s="96"/>
      <c r="AX28" s="96"/>
      <c r="AY28" s="94">
        <v>0.47000437589999999</v>
      </c>
      <c r="AZ28" s="94"/>
      <c r="BA28" s="94"/>
      <c r="BB28" s="94"/>
      <c r="BC28" s="94"/>
      <c r="BD28" s="94"/>
      <c r="BE28" s="94">
        <v>0.4227812406</v>
      </c>
      <c r="BF28" s="94"/>
      <c r="BG28" s="94"/>
      <c r="BH28" s="94"/>
      <c r="BI28" s="94"/>
      <c r="BJ28" s="94"/>
      <c r="BK28" s="94">
        <v>4.5494350000000003E-2</v>
      </c>
      <c r="BL28" s="94"/>
      <c r="BM28" s="94"/>
      <c r="BN28" s="94"/>
      <c r="BO28" s="94"/>
      <c r="BP28" s="94"/>
      <c r="BQ28" s="100"/>
      <c r="BR28" s="100"/>
      <c r="BS28" s="100"/>
      <c r="BT28" s="100"/>
      <c r="BU28" s="100"/>
      <c r="BV28" s="100"/>
      <c r="BW28" s="100">
        <v>0</v>
      </c>
      <c r="BX28" s="100"/>
      <c r="BY28" s="100"/>
      <c r="BZ28" s="100"/>
      <c r="CA28" s="100"/>
      <c r="CB28" s="100"/>
      <c r="CC28" s="100"/>
      <c r="CD28" s="100">
        <v>0</v>
      </c>
      <c r="CE28" s="100"/>
      <c r="CF28" s="100"/>
      <c r="CG28" s="100"/>
      <c r="CH28" s="100"/>
      <c r="CI28" s="100"/>
      <c r="CJ28" s="100"/>
      <c r="CK28" s="100">
        <v>0</v>
      </c>
      <c r="CL28" s="100"/>
      <c r="CM28" s="100"/>
      <c r="CN28" s="100"/>
      <c r="CO28" s="100"/>
      <c r="CP28" s="100"/>
      <c r="CQ28" s="100"/>
      <c r="CR28" s="100">
        <v>0</v>
      </c>
      <c r="CS28" s="100"/>
      <c r="CT28" s="100"/>
      <c r="CU28" s="100"/>
      <c r="CV28" s="100"/>
      <c r="CW28" s="100"/>
      <c r="CX28" s="100"/>
      <c r="CY28" s="100">
        <v>0</v>
      </c>
      <c r="CZ28" s="100"/>
      <c r="DA28" s="100"/>
      <c r="DB28" s="100"/>
      <c r="DC28" s="100"/>
      <c r="DD28" s="100"/>
      <c r="DE28" s="100"/>
      <c r="DF28" s="100">
        <f t="shared" si="0"/>
        <v>0</v>
      </c>
      <c r="DG28" s="100"/>
      <c r="DH28" s="100"/>
      <c r="DI28" s="100"/>
      <c r="DJ28" s="100"/>
      <c r="DK28" s="100"/>
      <c r="DL28" s="100"/>
      <c r="DM28" s="100"/>
      <c r="DN28" s="100"/>
      <c r="DO28" s="94">
        <v>0.18292068222161995</v>
      </c>
      <c r="DP28" s="94"/>
      <c r="DQ28" s="94"/>
      <c r="DR28" s="94"/>
      <c r="DS28" s="94"/>
      <c r="DT28" s="94"/>
      <c r="DU28" s="94"/>
      <c r="DV28" s="94"/>
      <c r="DW28" s="94"/>
      <c r="DX28" s="94">
        <v>4.0130424803362312E-2</v>
      </c>
      <c r="DY28" s="94"/>
      <c r="DZ28" s="94"/>
      <c r="EA28" s="94"/>
      <c r="EB28" s="94"/>
      <c r="EC28" s="94"/>
      <c r="ED28" s="94"/>
      <c r="EE28" s="94"/>
      <c r="EF28" s="94"/>
      <c r="EG28" s="94">
        <v>5.9051666448628942E-2</v>
      </c>
      <c r="EH28" s="94"/>
      <c r="EI28" s="94"/>
      <c r="EJ28" s="94"/>
      <c r="EK28" s="94"/>
      <c r="EL28" s="94"/>
      <c r="EM28" s="94"/>
      <c r="EN28" s="94"/>
      <c r="EO28" s="94"/>
      <c r="EP28" s="94">
        <v>0.10067011577123346</v>
      </c>
      <c r="EQ28" s="94"/>
      <c r="ER28" s="94"/>
      <c r="ES28" s="94"/>
      <c r="ET28" s="94"/>
      <c r="EU28" s="94"/>
      <c r="EV28" s="94"/>
      <c r="EW28" s="94"/>
      <c r="EX28" s="94"/>
      <c r="EY28" s="94">
        <v>9.141522871617111E-2</v>
      </c>
      <c r="EZ28" s="94"/>
      <c r="FA28" s="94"/>
      <c r="FB28" s="94"/>
      <c r="FC28" s="94"/>
      <c r="FD28" s="94"/>
      <c r="FE28" s="94"/>
      <c r="FF28" s="94"/>
      <c r="FG28" s="94"/>
      <c r="FH28" s="94">
        <f t="shared" si="1"/>
        <v>0.47418811796101579</v>
      </c>
      <c r="FI28" s="94"/>
      <c r="FJ28" s="94"/>
      <c r="FK28" s="94"/>
      <c r="FL28" s="94"/>
      <c r="FM28" s="94"/>
      <c r="FN28" s="94"/>
      <c r="FO28" s="94"/>
      <c r="FP28" s="94"/>
      <c r="FQ28" s="94"/>
    </row>
    <row r="29" spans="1:173" s="11" customFormat="1" ht="27" customHeight="1">
      <c r="A29" s="69" t="s">
        <v>84</v>
      </c>
      <c r="B29" s="70"/>
      <c r="C29" s="71"/>
      <c r="D29" s="95" t="s">
        <v>85</v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6" t="s">
        <v>86</v>
      </c>
      <c r="Y29" s="96"/>
      <c r="Z29" s="96"/>
      <c r="AA29" s="96"/>
      <c r="AB29" s="96"/>
      <c r="AC29" s="96"/>
      <c r="AD29" s="97" t="s">
        <v>87</v>
      </c>
      <c r="AE29" s="98"/>
      <c r="AF29" s="98"/>
      <c r="AG29" s="98"/>
      <c r="AH29" s="98"/>
      <c r="AI29" s="98"/>
      <c r="AJ29" s="98"/>
      <c r="AK29" s="98"/>
      <c r="AL29" s="98"/>
      <c r="AM29" s="99"/>
      <c r="AN29" s="43"/>
      <c r="AO29" s="96" t="s">
        <v>51</v>
      </c>
      <c r="AP29" s="96"/>
      <c r="AQ29" s="96"/>
      <c r="AR29" s="96"/>
      <c r="AS29" s="96"/>
      <c r="AT29" s="96" t="s">
        <v>63</v>
      </c>
      <c r="AU29" s="96"/>
      <c r="AV29" s="96"/>
      <c r="AW29" s="96"/>
      <c r="AX29" s="96"/>
      <c r="AY29" s="94">
        <v>4.9750091078400001</v>
      </c>
      <c r="AZ29" s="94"/>
      <c r="BA29" s="94"/>
      <c r="BB29" s="94"/>
      <c r="BC29" s="94"/>
      <c r="BD29" s="94"/>
      <c r="BE29" s="94">
        <f>AY29</f>
        <v>4.9750091078400001</v>
      </c>
      <c r="BF29" s="94"/>
      <c r="BG29" s="94"/>
      <c r="BH29" s="94"/>
      <c r="BI29" s="94"/>
      <c r="BJ29" s="94"/>
      <c r="BK29" s="94">
        <v>0</v>
      </c>
      <c r="BL29" s="94"/>
      <c r="BM29" s="94"/>
      <c r="BN29" s="94"/>
      <c r="BO29" s="94"/>
      <c r="BP29" s="94"/>
      <c r="BQ29" s="100"/>
      <c r="BR29" s="100"/>
      <c r="BS29" s="100"/>
      <c r="BT29" s="100"/>
      <c r="BU29" s="100"/>
      <c r="BV29" s="100"/>
      <c r="BW29" s="100" t="s">
        <v>88</v>
      </c>
      <c r="BX29" s="100"/>
      <c r="BY29" s="100"/>
      <c r="BZ29" s="100"/>
      <c r="CA29" s="100"/>
      <c r="CB29" s="100"/>
      <c r="CC29" s="100"/>
      <c r="CD29" s="100" t="s">
        <v>89</v>
      </c>
      <c r="CE29" s="100"/>
      <c r="CF29" s="100"/>
      <c r="CG29" s="100"/>
      <c r="CH29" s="100"/>
      <c r="CI29" s="100"/>
      <c r="CJ29" s="100"/>
      <c r="CK29" s="100" t="s">
        <v>90</v>
      </c>
      <c r="CL29" s="100"/>
      <c r="CM29" s="100"/>
      <c r="CN29" s="100"/>
      <c r="CO29" s="100"/>
      <c r="CP29" s="100"/>
      <c r="CQ29" s="100"/>
      <c r="CR29" s="100" t="s">
        <v>91</v>
      </c>
      <c r="CS29" s="100"/>
      <c r="CT29" s="100"/>
      <c r="CU29" s="100"/>
      <c r="CV29" s="100"/>
      <c r="CW29" s="100"/>
      <c r="CX29" s="100"/>
      <c r="CY29" s="100" t="s">
        <v>92</v>
      </c>
      <c r="CZ29" s="100"/>
      <c r="DA29" s="100"/>
      <c r="DB29" s="100"/>
      <c r="DC29" s="100"/>
      <c r="DD29" s="100"/>
      <c r="DE29" s="100"/>
      <c r="DF29" s="100" t="str">
        <f t="shared" si="0"/>
        <v>4,1 км</v>
      </c>
      <c r="DG29" s="100"/>
      <c r="DH29" s="100"/>
      <c r="DI29" s="100"/>
      <c r="DJ29" s="100"/>
      <c r="DK29" s="100"/>
      <c r="DL29" s="100"/>
      <c r="DM29" s="100"/>
      <c r="DN29" s="100"/>
      <c r="DO29" s="94">
        <v>1.24613678615076</v>
      </c>
      <c r="DP29" s="94"/>
      <c r="DQ29" s="94"/>
      <c r="DR29" s="94"/>
      <c r="DS29" s="94"/>
      <c r="DT29" s="94"/>
      <c r="DU29" s="94"/>
      <c r="DV29" s="94"/>
      <c r="DW29" s="94"/>
      <c r="DX29" s="94">
        <v>1.2793351795475933</v>
      </c>
      <c r="DY29" s="94"/>
      <c r="DZ29" s="94"/>
      <c r="EA29" s="94"/>
      <c r="EB29" s="94"/>
      <c r="EC29" s="94"/>
      <c r="ED29" s="94"/>
      <c r="EE29" s="94"/>
      <c r="EF29" s="94"/>
      <c r="EG29" s="94">
        <v>1.1132685884438438</v>
      </c>
      <c r="EH29" s="94"/>
      <c r="EI29" s="94"/>
      <c r="EJ29" s="94"/>
      <c r="EK29" s="94"/>
      <c r="EL29" s="94"/>
      <c r="EM29" s="94"/>
      <c r="EN29" s="94"/>
      <c r="EO29" s="94"/>
      <c r="EP29" s="94">
        <v>0.91112829106191451</v>
      </c>
      <c r="EQ29" s="94"/>
      <c r="ER29" s="94"/>
      <c r="ES29" s="94"/>
      <c r="ET29" s="94"/>
      <c r="EU29" s="94"/>
      <c r="EV29" s="94"/>
      <c r="EW29" s="94"/>
      <c r="EX29" s="94"/>
      <c r="EY29" s="94">
        <v>1.0635316512743944</v>
      </c>
      <c r="EZ29" s="94"/>
      <c r="FA29" s="94"/>
      <c r="FB29" s="94"/>
      <c r="FC29" s="94"/>
      <c r="FD29" s="94"/>
      <c r="FE29" s="94"/>
      <c r="FF29" s="94"/>
      <c r="FG29" s="94"/>
      <c r="FH29" s="94">
        <f t="shared" si="1"/>
        <v>5.6134004964785067</v>
      </c>
      <c r="FI29" s="94"/>
      <c r="FJ29" s="94"/>
      <c r="FK29" s="94"/>
      <c r="FL29" s="94"/>
      <c r="FM29" s="94"/>
      <c r="FN29" s="94"/>
      <c r="FO29" s="94"/>
      <c r="FP29" s="94"/>
      <c r="FQ29" s="94"/>
    </row>
    <row r="30" spans="1:173" s="11" customFormat="1" ht="27" customHeight="1">
      <c r="A30" s="69" t="s">
        <v>93</v>
      </c>
      <c r="B30" s="70"/>
      <c r="C30" s="71"/>
      <c r="D30" s="95" t="s">
        <v>94</v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6" t="s">
        <v>86</v>
      </c>
      <c r="Y30" s="96"/>
      <c r="Z30" s="96"/>
      <c r="AA30" s="96"/>
      <c r="AB30" s="96"/>
      <c r="AC30" s="96"/>
      <c r="AD30" s="97" t="s">
        <v>95</v>
      </c>
      <c r="AE30" s="98"/>
      <c r="AF30" s="98"/>
      <c r="AG30" s="98"/>
      <c r="AH30" s="98"/>
      <c r="AI30" s="98"/>
      <c r="AJ30" s="98"/>
      <c r="AK30" s="98"/>
      <c r="AL30" s="98"/>
      <c r="AM30" s="99"/>
      <c r="AN30" s="43"/>
      <c r="AO30" s="96" t="s">
        <v>73</v>
      </c>
      <c r="AP30" s="96"/>
      <c r="AQ30" s="96"/>
      <c r="AR30" s="96"/>
      <c r="AS30" s="96"/>
      <c r="AT30" s="96" t="s">
        <v>63</v>
      </c>
      <c r="AU30" s="96"/>
      <c r="AV30" s="96"/>
      <c r="AW30" s="96"/>
      <c r="AX30" s="96"/>
      <c r="AY30" s="94">
        <v>40.652737101180001</v>
      </c>
      <c r="AZ30" s="94"/>
      <c r="BA30" s="94"/>
      <c r="BB30" s="94"/>
      <c r="BC30" s="94"/>
      <c r="BD30" s="94"/>
      <c r="BE30" s="94">
        <f>AY30</f>
        <v>40.652737101180001</v>
      </c>
      <c r="BF30" s="94"/>
      <c r="BG30" s="94"/>
      <c r="BH30" s="94"/>
      <c r="BI30" s="94"/>
      <c r="BJ30" s="94"/>
      <c r="BK30" s="94">
        <v>0</v>
      </c>
      <c r="BL30" s="94"/>
      <c r="BM30" s="94"/>
      <c r="BN30" s="94"/>
      <c r="BO30" s="94"/>
      <c r="BP30" s="94"/>
      <c r="BQ30" s="100"/>
      <c r="BR30" s="100"/>
      <c r="BS30" s="100"/>
      <c r="BT30" s="100"/>
      <c r="BU30" s="100"/>
      <c r="BV30" s="100"/>
      <c r="BW30" s="100">
        <v>0</v>
      </c>
      <c r="BX30" s="100"/>
      <c r="BY30" s="100"/>
      <c r="BZ30" s="100"/>
      <c r="CA30" s="100"/>
      <c r="CB30" s="100"/>
      <c r="CC30" s="100"/>
      <c r="CD30" s="100" t="s">
        <v>96</v>
      </c>
      <c r="CE30" s="100"/>
      <c r="CF30" s="100"/>
      <c r="CG30" s="100"/>
      <c r="CH30" s="100"/>
      <c r="CI30" s="100"/>
      <c r="CJ30" s="100"/>
      <c r="CK30" s="100" t="s">
        <v>97</v>
      </c>
      <c r="CL30" s="100"/>
      <c r="CM30" s="100"/>
      <c r="CN30" s="100"/>
      <c r="CO30" s="100"/>
      <c r="CP30" s="100"/>
      <c r="CQ30" s="100"/>
      <c r="CR30" s="100" t="s">
        <v>98</v>
      </c>
      <c r="CS30" s="100"/>
      <c r="CT30" s="100"/>
      <c r="CU30" s="100"/>
      <c r="CV30" s="100"/>
      <c r="CW30" s="100"/>
      <c r="CX30" s="100"/>
      <c r="CY30" s="100" t="s">
        <v>99</v>
      </c>
      <c r="CZ30" s="100"/>
      <c r="DA30" s="100"/>
      <c r="DB30" s="100"/>
      <c r="DC30" s="100"/>
      <c r="DD30" s="100"/>
      <c r="DE30" s="100"/>
      <c r="DF30" s="100" t="str">
        <f t="shared" si="0"/>
        <v>14,34 км</v>
      </c>
      <c r="DG30" s="100"/>
      <c r="DH30" s="100"/>
      <c r="DI30" s="100"/>
      <c r="DJ30" s="100"/>
      <c r="DK30" s="100"/>
      <c r="DL30" s="100"/>
      <c r="DM30" s="100"/>
      <c r="DN30" s="100"/>
      <c r="DO30" s="94">
        <v>0</v>
      </c>
      <c r="DP30" s="94"/>
      <c r="DQ30" s="94"/>
      <c r="DR30" s="94"/>
      <c r="DS30" s="94"/>
      <c r="DT30" s="94"/>
      <c r="DU30" s="94"/>
      <c r="DV30" s="94"/>
      <c r="DW30" s="94"/>
      <c r="DX30" s="94">
        <v>9.0941749685001483</v>
      </c>
      <c r="DY30" s="94"/>
      <c r="DZ30" s="94"/>
      <c r="EA30" s="94"/>
      <c r="EB30" s="94"/>
      <c r="EC30" s="94"/>
      <c r="ED30" s="94"/>
      <c r="EE30" s="94"/>
      <c r="EF30" s="94"/>
      <c r="EG30" s="94">
        <v>14.016849990158649</v>
      </c>
      <c r="EH30" s="94"/>
      <c r="EI30" s="94"/>
      <c r="EJ30" s="94"/>
      <c r="EK30" s="94"/>
      <c r="EL30" s="94"/>
      <c r="EM30" s="94"/>
      <c r="EN30" s="94"/>
      <c r="EO30" s="94"/>
      <c r="EP30" s="94">
        <v>8.2569647449176458</v>
      </c>
      <c r="EQ30" s="94"/>
      <c r="ER30" s="94"/>
      <c r="ES30" s="94"/>
      <c r="ET30" s="94"/>
      <c r="EU30" s="94"/>
      <c r="EV30" s="94"/>
      <c r="EW30" s="94"/>
      <c r="EX30" s="94"/>
      <c r="EY30" s="94">
        <v>16.124540276819346</v>
      </c>
      <c r="EZ30" s="94"/>
      <c r="FA30" s="94"/>
      <c r="FB30" s="94"/>
      <c r="FC30" s="94"/>
      <c r="FD30" s="94"/>
      <c r="FE30" s="94"/>
      <c r="FF30" s="94"/>
      <c r="FG30" s="94"/>
      <c r="FH30" s="94">
        <f t="shared" si="1"/>
        <v>47.492529980395787</v>
      </c>
      <c r="FI30" s="94"/>
      <c r="FJ30" s="94"/>
      <c r="FK30" s="94"/>
      <c r="FL30" s="94"/>
      <c r="FM30" s="94"/>
      <c r="FN30" s="94"/>
      <c r="FO30" s="94"/>
      <c r="FP30" s="94"/>
      <c r="FQ30" s="94"/>
    </row>
    <row r="31" spans="1:173" s="11" customFormat="1" ht="27" customHeight="1">
      <c r="A31" s="69" t="s">
        <v>100</v>
      </c>
      <c r="B31" s="70"/>
      <c r="C31" s="71"/>
      <c r="D31" s="95" t="s">
        <v>101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6" t="s">
        <v>86</v>
      </c>
      <c r="Y31" s="96"/>
      <c r="Z31" s="96"/>
      <c r="AA31" s="96"/>
      <c r="AB31" s="96"/>
      <c r="AC31" s="96"/>
      <c r="AD31" s="97" t="s">
        <v>102</v>
      </c>
      <c r="AE31" s="98"/>
      <c r="AF31" s="98"/>
      <c r="AG31" s="98"/>
      <c r="AH31" s="98"/>
      <c r="AI31" s="98"/>
      <c r="AJ31" s="98"/>
      <c r="AK31" s="98"/>
      <c r="AL31" s="98"/>
      <c r="AM31" s="99"/>
      <c r="AN31" s="43">
        <v>294.22500000000002</v>
      </c>
      <c r="AO31" s="96" t="s">
        <v>51</v>
      </c>
      <c r="AP31" s="96"/>
      <c r="AQ31" s="96"/>
      <c r="AR31" s="96"/>
      <c r="AS31" s="96"/>
      <c r="AT31" s="96" t="s">
        <v>63</v>
      </c>
      <c r="AU31" s="96"/>
      <c r="AV31" s="96"/>
      <c r="AW31" s="96"/>
      <c r="AX31" s="96"/>
      <c r="AY31" s="94">
        <v>76.005743059980006</v>
      </c>
      <c r="AZ31" s="94"/>
      <c r="BA31" s="94"/>
      <c r="BB31" s="94"/>
      <c r="BC31" s="94"/>
      <c r="BD31" s="94"/>
      <c r="BE31" s="94">
        <f>AY31</f>
        <v>76.005743059980006</v>
      </c>
      <c r="BF31" s="94"/>
      <c r="BG31" s="94"/>
      <c r="BH31" s="94"/>
      <c r="BI31" s="94"/>
      <c r="BJ31" s="94"/>
      <c r="BK31" s="94">
        <v>0</v>
      </c>
      <c r="BL31" s="94"/>
      <c r="BM31" s="94"/>
      <c r="BN31" s="94"/>
      <c r="BO31" s="94"/>
      <c r="BP31" s="94"/>
      <c r="BQ31" s="100"/>
      <c r="BR31" s="100"/>
      <c r="BS31" s="100"/>
      <c r="BT31" s="100"/>
      <c r="BU31" s="100"/>
      <c r="BV31" s="100"/>
      <c r="BW31" s="100" t="s">
        <v>103</v>
      </c>
      <c r="BX31" s="100"/>
      <c r="BY31" s="100"/>
      <c r="BZ31" s="100"/>
      <c r="CA31" s="100"/>
      <c r="CB31" s="100"/>
      <c r="CC31" s="100"/>
      <c r="CD31" s="100" t="s">
        <v>104</v>
      </c>
      <c r="CE31" s="100"/>
      <c r="CF31" s="100"/>
      <c r="CG31" s="100"/>
      <c r="CH31" s="100"/>
      <c r="CI31" s="100"/>
      <c r="CJ31" s="100"/>
      <c r="CK31" s="100" t="s">
        <v>105</v>
      </c>
      <c r="CL31" s="100"/>
      <c r="CM31" s="100"/>
      <c r="CN31" s="100"/>
      <c r="CO31" s="100"/>
      <c r="CP31" s="100"/>
      <c r="CQ31" s="100"/>
      <c r="CR31" s="100" t="s">
        <v>106</v>
      </c>
      <c r="CS31" s="100"/>
      <c r="CT31" s="100"/>
      <c r="CU31" s="100"/>
      <c r="CV31" s="100"/>
      <c r="CW31" s="100"/>
      <c r="CX31" s="100"/>
      <c r="CY31" s="100" t="s">
        <v>107</v>
      </c>
      <c r="CZ31" s="100"/>
      <c r="DA31" s="100"/>
      <c r="DB31" s="100"/>
      <c r="DC31" s="100"/>
      <c r="DD31" s="100"/>
      <c r="DE31" s="100"/>
      <c r="DF31" s="100" t="str">
        <f t="shared" si="0"/>
        <v>69,5 км</v>
      </c>
      <c r="DG31" s="100"/>
      <c r="DH31" s="100"/>
      <c r="DI31" s="100"/>
      <c r="DJ31" s="100"/>
      <c r="DK31" s="100"/>
      <c r="DL31" s="100"/>
      <c r="DM31" s="100"/>
      <c r="DN31" s="100"/>
      <c r="DO31" s="94">
        <v>16.953044686713238</v>
      </c>
      <c r="DP31" s="94"/>
      <c r="DQ31" s="94"/>
      <c r="DR31" s="94"/>
      <c r="DS31" s="94"/>
      <c r="DT31" s="94"/>
      <c r="DU31" s="94"/>
      <c r="DV31" s="94"/>
      <c r="DW31" s="94"/>
      <c r="DX31" s="94">
        <v>13.758088070370745</v>
      </c>
      <c r="DY31" s="94"/>
      <c r="DZ31" s="94"/>
      <c r="EA31" s="94"/>
      <c r="EB31" s="94"/>
      <c r="EC31" s="94"/>
      <c r="ED31" s="94"/>
      <c r="EE31" s="94"/>
      <c r="EF31" s="94"/>
      <c r="EG31" s="94">
        <v>16.945481176433042</v>
      </c>
      <c r="EH31" s="94"/>
      <c r="EI31" s="94"/>
      <c r="EJ31" s="94"/>
      <c r="EK31" s="94"/>
      <c r="EL31" s="94"/>
      <c r="EM31" s="94"/>
      <c r="EN31" s="94"/>
      <c r="EO31" s="94"/>
      <c r="EP31" s="94">
        <v>14.84569969000357</v>
      </c>
      <c r="EQ31" s="94"/>
      <c r="ER31" s="94"/>
      <c r="ES31" s="94"/>
      <c r="ET31" s="94"/>
      <c r="EU31" s="94"/>
      <c r="EV31" s="94"/>
      <c r="EW31" s="94"/>
      <c r="EX31" s="94"/>
      <c r="EY31" s="94">
        <v>24.41118528939726</v>
      </c>
      <c r="EZ31" s="94"/>
      <c r="FA31" s="94"/>
      <c r="FB31" s="94"/>
      <c r="FC31" s="94"/>
      <c r="FD31" s="94"/>
      <c r="FE31" s="94"/>
      <c r="FF31" s="94"/>
      <c r="FG31" s="94"/>
      <c r="FH31" s="94">
        <f t="shared" si="1"/>
        <v>86.913498912917845</v>
      </c>
      <c r="FI31" s="94"/>
      <c r="FJ31" s="94"/>
      <c r="FK31" s="94"/>
      <c r="FL31" s="94"/>
      <c r="FM31" s="94"/>
      <c r="FN31" s="94"/>
      <c r="FO31" s="94"/>
      <c r="FP31" s="94"/>
      <c r="FQ31" s="94"/>
    </row>
    <row r="32" spans="1:173" s="11" customFormat="1" ht="27" customHeight="1">
      <c r="A32" s="69" t="s">
        <v>108</v>
      </c>
      <c r="B32" s="70"/>
      <c r="C32" s="71"/>
      <c r="D32" s="95" t="s">
        <v>109</v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6" t="s">
        <v>86</v>
      </c>
      <c r="Y32" s="96"/>
      <c r="Z32" s="96"/>
      <c r="AA32" s="96"/>
      <c r="AB32" s="96"/>
      <c r="AC32" s="96"/>
      <c r="AD32" s="97" t="s">
        <v>110</v>
      </c>
      <c r="AE32" s="98"/>
      <c r="AF32" s="98"/>
      <c r="AG32" s="98"/>
      <c r="AH32" s="98"/>
      <c r="AI32" s="98"/>
      <c r="AJ32" s="98"/>
      <c r="AK32" s="98"/>
      <c r="AL32" s="98"/>
      <c r="AM32" s="99"/>
      <c r="AN32" s="43"/>
      <c r="AO32" s="96" t="s">
        <v>51</v>
      </c>
      <c r="AP32" s="96"/>
      <c r="AQ32" s="96"/>
      <c r="AR32" s="96"/>
      <c r="AS32" s="96"/>
      <c r="AT32" s="96" t="s">
        <v>63</v>
      </c>
      <c r="AU32" s="96"/>
      <c r="AV32" s="96"/>
      <c r="AW32" s="96"/>
      <c r="AX32" s="96"/>
      <c r="AY32" s="94">
        <v>3.9000960840000003</v>
      </c>
      <c r="AZ32" s="94"/>
      <c r="BA32" s="94"/>
      <c r="BB32" s="94"/>
      <c r="BC32" s="94"/>
      <c r="BD32" s="94"/>
      <c r="BE32" s="94">
        <f>AY32</f>
        <v>3.9000960840000003</v>
      </c>
      <c r="BF32" s="94"/>
      <c r="BG32" s="94"/>
      <c r="BH32" s="94"/>
      <c r="BI32" s="94"/>
      <c r="BJ32" s="94"/>
      <c r="BK32" s="94">
        <v>0</v>
      </c>
      <c r="BL32" s="94"/>
      <c r="BM32" s="94"/>
      <c r="BN32" s="94"/>
      <c r="BO32" s="94"/>
      <c r="BP32" s="94"/>
      <c r="BQ32" s="100"/>
      <c r="BR32" s="100"/>
      <c r="BS32" s="100"/>
      <c r="BT32" s="100"/>
      <c r="BU32" s="100"/>
      <c r="BV32" s="100"/>
      <c r="BW32" s="100" t="s">
        <v>111</v>
      </c>
      <c r="BX32" s="100"/>
      <c r="BY32" s="100"/>
      <c r="BZ32" s="100"/>
      <c r="CA32" s="100"/>
      <c r="CB32" s="100"/>
      <c r="CC32" s="100"/>
      <c r="CD32" s="100" t="s">
        <v>112</v>
      </c>
      <c r="CE32" s="100"/>
      <c r="CF32" s="100"/>
      <c r="CG32" s="100"/>
      <c r="CH32" s="100"/>
      <c r="CI32" s="100"/>
      <c r="CJ32" s="100"/>
      <c r="CK32" s="100" t="s">
        <v>113</v>
      </c>
      <c r="CL32" s="100"/>
      <c r="CM32" s="100"/>
      <c r="CN32" s="100"/>
      <c r="CO32" s="100"/>
      <c r="CP32" s="100"/>
      <c r="CQ32" s="100"/>
      <c r="CR32" s="100" t="s">
        <v>114</v>
      </c>
      <c r="CS32" s="100"/>
      <c r="CT32" s="100"/>
      <c r="CU32" s="100"/>
      <c r="CV32" s="100"/>
      <c r="CW32" s="100"/>
      <c r="CX32" s="100"/>
      <c r="CY32" s="100" t="s">
        <v>115</v>
      </c>
      <c r="CZ32" s="100"/>
      <c r="DA32" s="100"/>
      <c r="DB32" s="100"/>
      <c r="DC32" s="100"/>
      <c r="DD32" s="100"/>
      <c r="DE32" s="100"/>
      <c r="DF32" s="100" t="str">
        <f t="shared" si="0"/>
        <v>2,1 км</v>
      </c>
      <c r="DG32" s="100"/>
      <c r="DH32" s="100"/>
      <c r="DI32" s="100"/>
      <c r="DJ32" s="100"/>
      <c r="DK32" s="100"/>
      <c r="DL32" s="100"/>
      <c r="DM32" s="100"/>
      <c r="DN32" s="100"/>
      <c r="DO32" s="94">
        <v>0.31137215329374002</v>
      </c>
      <c r="DP32" s="94"/>
      <c r="DQ32" s="94"/>
      <c r="DR32" s="94"/>
      <c r="DS32" s="94"/>
      <c r="DT32" s="94"/>
      <c r="DU32" s="94"/>
      <c r="DV32" s="94"/>
      <c r="DW32" s="94"/>
      <c r="DX32" s="94">
        <v>2.5039712526511382</v>
      </c>
      <c r="DY32" s="94"/>
      <c r="DZ32" s="94"/>
      <c r="EA32" s="94"/>
      <c r="EB32" s="94"/>
      <c r="EC32" s="94"/>
      <c r="ED32" s="94"/>
      <c r="EE32" s="94"/>
      <c r="EF32" s="94"/>
      <c r="EG32" s="94">
        <v>0.21770395481816229</v>
      </c>
      <c r="EH32" s="94"/>
      <c r="EI32" s="94"/>
      <c r="EJ32" s="94"/>
      <c r="EK32" s="94"/>
      <c r="EL32" s="94"/>
      <c r="EM32" s="94"/>
      <c r="EN32" s="94"/>
      <c r="EO32" s="94"/>
      <c r="EP32" s="94">
        <v>0.51496529820183645</v>
      </c>
      <c r="EQ32" s="94"/>
      <c r="ER32" s="94"/>
      <c r="ES32" s="94"/>
      <c r="ET32" s="94"/>
      <c r="EU32" s="94"/>
      <c r="EV32" s="94"/>
      <c r="EW32" s="94"/>
      <c r="EX32" s="94"/>
      <c r="EY32" s="94">
        <v>0.83832912903832135</v>
      </c>
      <c r="EZ32" s="94"/>
      <c r="FA32" s="94"/>
      <c r="FB32" s="94"/>
      <c r="FC32" s="94"/>
      <c r="FD32" s="94"/>
      <c r="FE32" s="94"/>
      <c r="FF32" s="94"/>
      <c r="FG32" s="94"/>
      <c r="FH32" s="94">
        <f t="shared" si="1"/>
        <v>4.3863417880031985</v>
      </c>
      <c r="FI32" s="94"/>
      <c r="FJ32" s="94"/>
      <c r="FK32" s="94"/>
      <c r="FL32" s="94"/>
      <c r="FM32" s="94"/>
      <c r="FN32" s="94"/>
      <c r="FO32" s="94"/>
      <c r="FP32" s="94"/>
      <c r="FQ32" s="94"/>
    </row>
    <row r="33" spans="1:173" s="11" customFormat="1" ht="27" customHeight="1">
      <c r="A33" s="69" t="s">
        <v>116</v>
      </c>
      <c r="B33" s="70"/>
      <c r="C33" s="71"/>
      <c r="D33" s="95" t="s">
        <v>117</v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6" t="s">
        <v>49</v>
      </c>
      <c r="Y33" s="96"/>
      <c r="Z33" s="96"/>
      <c r="AA33" s="96"/>
      <c r="AB33" s="96"/>
      <c r="AC33" s="96"/>
      <c r="AD33" s="97" t="s">
        <v>68</v>
      </c>
      <c r="AE33" s="98"/>
      <c r="AF33" s="98"/>
      <c r="AG33" s="98"/>
      <c r="AH33" s="98"/>
      <c r="AI33" s="98"/>
      <c r="AJ33" s="98"/>
      <c r="AK33" s="98"/>
      <c r="AL33" s="98"/>
      <c r="AM33" s="99"/>
      <c r="AN33" s="43"/>
      <c r="AO33" s="96" t="s">
        <v>51</v>
      </c>
      <c r="AP33" s="96"/>
      <c r="AQ33" s="96"/>
      <c r="AR33" s="96"/>
      <c r="AS33" s="96"/>
      <c r="AT33" s="96" t="s">
        <v>63</v>
      </c>
      <c r="AU33" s="96"/>
      <c r="AV33" s="96"/>
      <c r="AW33" s="96"/>
      <c r="AX33" s="96"/>
      <c r="AY33" s="94">
        <v>34.880322743640001</v>
      </c>
      <c r="AZ33" s="94"/>
      <c r="BA33" s="94"/>
      <c r="BB33" s="94"/>
      <c r="BC33" s="94"/>
      <c r="BD33" s="94"/>
      <c r="BE33" s="94">
        <f>AY33</f>
        <v>34.880322743640001</v>
      </c>
      <c r="BF33" s="94"/>
      <c r="BG33" s="94"/>
      <c r="BH33" s="94"/>
      <c r="BI33" s="94"/>
      <c r="BJ33" s="94"/>
      <c r="BK33" s="94">
        <v>0</v>
      </c>
      <c r="BL33" s="94"/>
      <c r="BM33" s="94"/>
      <c r="BN33" s="94"/>
      <c r="BO33" s="94"/>
      <c r="BP33" s="94"/>
      <c r="BQ33" s="100"/>
      <c r="BR33" s="100"/>
      <c r="BS33" s="100"/>
      <c r="BT33" s="100"/>
      <c r="BU33" s="100"/>
      <c r="BV33" s="100"/>
      <c r="BW33" s="100" t="s">
        <v>68</v>
      </c>
      <c r="BX33" s="100"/>
      <c r="BY33" s="100"/>
      <c r="BZ33" s="100"/>
      <c r="CA33" s="100"/>
      <c r="CB33" s="100"/>
      <c r="CC33" s="100"/>
      <c r="CD33" s="100" t="s">
        <v>68</v>
      </c>
      <c r="CE33" s="100"/>
      <c r="CF33" s="100"/>
      <c r="CG33" s="100"/>
      <c r="CH33" s="100"/>
      <c r="CI33" s="100"/>
      <c r="CJ33" s="100"/>
      <c r="CK33" s="100" t="s">
        <v>68</v>
      </c>
      <c r="CL33" s="100"/>
      <c r="CM33" s="100"/>
      <c r="CN33" s="100"/>
      <c r="CO33" s="100"/>
      <c r="CP33" s="100"/>
      <c r="CQ33" s="100"/>
      <c r="CR33" s="100" t="s">
        <v>68</v>
      </c>
      <c r="CS33" s="100"/>
      <c r="CT33" s="100"/>
      <c r="CU33" s="100"/>
      <c r="CV33" s="100"/>
      <c r="CW33" s="100"/>
      <c r="CX33" s="100"/>
      <c r="CY33" s="100" t="s">
        <v>68</v>
      </c>
      <c r="CZ33" s="100"/>
      <c r="DA33" s="100"/>
      <c r="DB33" s="100"/>
      <c r="DC33" s="100"/>
      <c r="DD33" s="100"/>
      <c r="DE33" s="100"/>
      <c r="DF33" s="100" t="str">
        <f t="shared" si="0"/>
        <v>-</v>
      </c>
      <c r="DG33" s="100"/>
      <c r="DH33" s="100"/>
      <c r="DI33" s="100"/>
      <c r="DJ33" s="100"/>
      <c r="DK33" s="100"/>
      <c r="DL33" s="100"/>
      <c r="DM33" s="100"/>
      <c r="DN33" s="100"/>
      <c r="DO33" s="94">
        <v>7.3785091701173986</v>
      </c>
      <c r="DP33" s="94"/>
      <c r="DQ33" s="94"/>
      <c r="DR33" s="94"/>
      <c r="DS33" s="94"/>
      <c r="DT33" s="94"/>
      <c r="DU33" s="94"/>
      <c r="DV33" s="94"/>
      <c r="DW33" s="94"/>
      <c r="DX33" s="94">
        <v>7.5694352048412696</v>
      </c>
      <c r="DY33" s="94"/>
      <c r="DZ33" s="94"/>
      <c r="EA33" s="94"/>
      <c r="EB33" s="94"/>
      <c r="EC33" s="94"/>
      <c r="ED33" s="94"/>
      <c r="EE33" s="94"/>
      <c r="EF33" s="94"/>
      <c r="EG33" s="94">
        <v>7.9024903538542866</v>
      </c>
      <c r="EH33" s="94"/>
      <c r="EI33" s="94"/>
      <c r="EJ33" s="94"/>
      <c r="EK33" s="94"/>
      <c r="EL33" s="94"/>
      <c r="EM33" s="94"/>
      <c r="EN33" s="94"/>
      <c r="EO33" s="94"/>
      <c r="EP33" s="94">
        <v>8.250199929423875</v>
      </c>
      <c r="EQ33" s="94"/>
      <c r="ER33" s="94"/>
      <c r="ES33" s="94"/>
      <c r="ET33" s="94"/>
      <c r="EU33" s="94"/>
      <c r="EV33" s="94"/>
      <c r="EW33" s="94"/>
      <c r="EX33" s="94"/>
      <c r="EY33" s="94">
        <v>8.6132087263185273</v>
      </c>
      <c r="EZ33" s="94"/>
      <c r="FA33" s="94"/>
      <c r="FB33" s="94"/>
      <c r="FC33" s="94"/>
      <c r="FD33" s="94"/>
      <c r="FE33" s="94"/>
      <c r="FF33" s="94"/>
      <c r="FG33" s="94"/>
      <c r="FH33" s="94">
        <f>DO33+DX33+EG33+EP33+EY33</f>
        <v>39.713843384555361</v>
      </c>
      <c r="FI33" s="94"/>
      <c r="FJ33" s="94"/>
      <c r="FK33" s="94"/>
      <c r="FL33" s="94"/>
      <c r="FM33" s="94"/>
      <c r="FN33" s="94"/>
      <c r="FO33" s="94"/>
      <c r="FP33" s="94"/>
      <c r="FQ33" s="94"/>
    </row>
    <row r="34" spans="1:173" s="10" customFormat="1" ht="10.5" customHeight="1">
      <c r="A34" s="74" t="s">
        <v>118</v>
      </c>
      <c r="B34" s="75"/>
      <c r="C34" s="76"/>
      <c r="D34" s="80" t="s">
        <v>119</v>
      </c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1"/>
      <c r="Y34" s="82"/>
      <c r="Z34" s="82"/>
      <c r="AA34" s="82"/>
      <c r="AB34" s="82"/>
      <c r="AC34" s="83"/>
      <c r="AD34" s="87"/>
      <c r="AE34" s="88"/>
      <c r="AF34" s="88"/>
      <c r="AG34" s="88"/>
      <c r="AH34" s="88"/>
      <c r="AI34" s="88"/>
      <c r="AJ34" s="88"/>
      <c r="AK34" s="88"/>
      <c r="AL34" s="88"/>
      <c r="AM34" s="89"/>
      <c r="AN34" s="41"/>
      <c r="AO34" s="81"/>
      <c r="AP34" s="82"/>
      <c r="AQ34" s="82"/>
      <c r="AR34" s="82"/>
      <c r="AS34" s="83"/>
      <c r="AT34" s="81"/>
      <c r="AU34" s="82"/>
      <c r="AV34" s="82"/>
      <c r="AW34" s="82"/>
      <c r="AX34" s="83"/>
      <c r="AY34" s="87"/>
      <c r="AZ34" s="88"/>
      <c r="BA34" s="88"/>
      <c r="BB34" s="88"/>
      <c r="BC34" s="88"/>
      <c r="BD34" s="89"/>
      <c r="BE34" s="87"/>
      <c r="BF34" s="88"/>
      <c r="BG34" s="88"/>
      <c r="BH34" s="88"/>
      <c r="BI34" s="88"/>
      <c r="BJ34" s="89"/>
      <c r="BK34" s="87"/>
      <c r="BL34" s="88"/>
      <c r="BM34" s="88"/>
      <c r="BN34" s="88"/>
      <c r="BO34" s="88"/>
      <c r="BP34" s="89"/>
      <c r="BQ34" s="87"/>
      <c r="BR34" s="88"/>
      <c r="BS34" s="88"/>
      <c r="BT34" s="88"/>
      <c r="BU34" s="88"/>
      <c r="BV34" s="89"/>
      <c r="BW34" s="87"/>
      <c r="BX34" s="88"/>
      <c r="BY34" s="88"/>
      <c r="BZ34" s="88"/>
      <c r="CA34" s="88"/>
      <c r="CB34" s="88"/>
      <c r="CC34" s="89"/>
      <c r="CD34" s="87"/>
      <c r="CE34" s="88"/>
      <c r="CF34" s="88"/>
      <c r="CG34" s="88"/>
      <c r="CH34" s="88"/>
      <c r="CI34" s="88"/>
      <c r="CJ34" s="89"/>
      <c r="CK34" s="87"/>
      <c r="CL34" s="88"/>
      <c r="CM34" s="88"/>
      <c r="CN34" s="88"/>
      <c r="CO34" s="88"/>
      <c r="CP34" s="88"/>
      <c r="CQ34" s="89"/>
      <c r="CR34" s="87"/>
      <c r="CS34" s="88"/>
      <c r="CT34" s="88"/>
      <c r="CU34" s="88"/>
      <c r="CV34" s="88"/>
      <c r="CW34" s="88"/>
      <c r="CX34" s="89"/>
      <c r="CY34" s="87"/>
      <c r="CZ34" s="88"/>
      <c r="DA34" s="88"/>
      <c r="DB34" s="88"/>
      <c r="DC34" s="88"/>
      <c r="DD34" s="88"/>
      <c r="DE34" s="89"/>
      <c r="DF34" s="87"/>
      <c r="DG34" s="88"/>
      <c r="DH34" s="88"/>
      <c r="DI34" s="88"/>
      <c r="DJ34" s="88"/>
      <c r="DK34" s="88"/>
      <c r="DL34" s="88"/>
      <c r="DM34" s="88"/>
      <c r="DN34" s="89"/>
      <c r="DO34" s="87"/>
      <c r="DP34" s="88"/>
      <c r="DQ34" s="88"/>
      <c r="DR34" s="88"/>
      <c r="DS34" s="88"/>
      <c r="DT34" s="88"/>
      <c r="DU34" s="88"/>
      <c r="DV34" s="88"/>
      <c r="DW34" s="89"/>
      <c r="DX34" s="87"/>
      <c r="DY34" s="88"/>
      <c r="DZ34" s="88"/>
      <c r="EA34" s="88"/>
      <c r="EB34" s="88"/>
      <c r="EC34" s="88"/>
      <c r="ED34" s="88"/>
      <c r="EE34" s="88"/>
      <c r="EF34" s="89"/>
      <c r="EG34" s="87"/>
      <c r="EH34" s="88"/>
      <c r="EI34" s="88"/>
      <c r="EJ34" s="88"/>
      <c r="EK34" s="88"/>
      <c r="EL34" s="88"/>
      <c r="EM34" s="88"/>
      <c r="EN34" s="88"/>
      <c r="EO34" s="89"/>
      <c r="EP34" s="87"/>
      <c r="EQ34" s="88"/>
      <c r="ER34" s="88"/>
      <c r="ES34" s="88"/>
      <c r="ET34" s="88"/>
      <c r="EU34" s="88"/>
      <c r="EV34" s="88"/>
      <c r="EW34" s="88"/>
      <c r="EX34" s="89"/>
      <c r="EY34" s="87"/>
      <c r="EZ34" s="88"/>
      <c r="FA34" s="88"/>
      <c r="FB34" s="88"/>
      <c r="FC34" s="88"/>
      <c r="FD34" s="88"/>
      <c r="FE34" s="88"/>
      <c r="FF34" s="88"/>
      <c r="FG34" s="89"/>
      <c r="FH34" s="87"/>
      <c r="FI34" s="88"/>
      <c r="FJ34" s="88"/>
      <c r="FK34" s="88"/>
      <c r="FL34" s="88"/>
      <c r="FM34" s="88"/>
      <c r="FN34" s="88"/>
      <c r="FO34" s="88"/>
      <c r="FP34" s="88"/>
      <c r="FQ34" s="89"/>
    </row>
    <row r="35" spans="1:173" s="10" customFormat="1" ht="10.5">
      <c r="A35" s="77"/>
      <c r="B35" s="78"/>
      <c r="C35" s="79"/>
      <c r="D35" s="93" t="s">
        <v>120</v>
      </c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84"/>
      <c r="Y35" s="85"/>
      <c r="Z35" s="85"/>
      <c r="AA35" s="85"/>
      <c r="AB35" s="85"/>
      <c r="AC35" s="86"/>
      <c r="AD35" s="90"/>
      <c r="AE35" s="91"/>
      <c r="AF35" s="91"/>
      <c r="AG35" s="91"/>
      <c r="AH35" s="91"/>
      <c r="AI35" s="91"/>
      <c r="AJ35" s="91"/>
      <c r="AK35" s="91"/>
      <c r="AL35" s="91"/>
      <c r="AM35" s="92"/>
      <c r="AN35" s="42"/>
      <c r="AO35" s="84"/>
      <c r="AP35" s="85"/>
      <c r="AQ35" s="85"/>
      <c r="AR35" s="85"/>
      <c r="AS35" s="86"/>
      <c r="AT35" s="84"/>
      <c r="AU35" s="85"/>
      <c r="AV35" s="85"/>
      <c r="AW35" s="85"/>
      <c r="AX35" s="86"/>
      <c r="AY35" s="90"/>
      <c r="AZ35" s="91"/>
      <c r="BA35" s="91"/>
      <c r="BB35" s="91"/>
      <c r="BC35" s="91"/>
      <c r="BD35" s="92"/>
      <c r="BE35" s="90"/>
      <c r="BF35" s="91"/>
      <c r="BG35" s="91"/>
      <c r="BH35" s="91"/>
      <c r="BI35" s="91"/>
      <c r="BJ35" s="92"/>
      <c r="BK35" s="90"/>
      <c r="BL35" s="91"/>
      <c r="BM35" s="91"/>
      <c r="BN35" s="91"/>
      <c r="BO35" s="91"/>
      <c r="BP35" s="92"/>
      <c r="BQ35" s="90"/>
      <c r="BR35" s="91"/>
      <c r="BS35" s="91"/>
      <c r="BT35" s="91"/>
      <c r="BU35" s="91"/>
      <c r="BV35" s="92"/>
      <c r="BW35" s="90"/>
      <c r="BX35" s="91"/>
      <c r="BY35" s="91"/>
      <c r="BZ35" s="91"/>
      <c r="CA35" s="91"/>
      <c r="CB35" s="91"/>
      <c r="CC35" s="92"/>
      <c r="CD35" s="90"/>
      <c r="CE35" s="91"/>
      <c r="CF35" s="91"/>
      <c r="CG35" s="91"/>
      <c r="CH35" s="91"/>
      <c r="CI35" s="91"/>
      <c r="CJ35" s="92"/>
      <c r="CK35" s="90"/>
      <c r="CL35" s="91"/>
      <c r="CM35" s="91"/>
      <c r="CN35" s="91"/>
      <c r="CO35" s="91"/>
      <c r="CP35" s="91"/>
      <c r="CQ35" s="92"/>
      <c r="CR35" s="90"/>
      <c r="CS35" s="91"/>
      <c r="CT35" s="91"/>
      <c r="CU35" s="91"/>
      <c r="CV35" s="91"/>
      <c r="CW35" s="91"/>
      <c r="CX35" s="92"/>
      <c r="CY35" s="90"/>
      <c r="CZ35" s="91"/>
      <c r="DA35" s="91"/>
      <c r="DB35" s="91"/>
      <c r="DC35" s="91"/>
      <c r="DD35" s="91"/>
      <c r="DE35" s="92"/>
      <c r="DF35" s="90"/>
      <c r="DG35" s="91"/>
      <c r="DH35" s="91"/>
      <c r="DI35" s="91"/>
      <c r="DJ35" s="91"/>
      <c r="DK35" s="91"/>
      <c r="DL35" s="91"/>
      <c r="DM35" s="91"/>
      <c r="DN35" s="92"/>
      <c r="DO35" s="90"/>
      <c r="DP35" s="91"/>
      <c r="DQ35" s="91"/>
      <c r="DR35" s="91"/>
      <c r="DS35" s="91"/>
      <c r="DT35" s="91"/>
      <c r="DU35" s="91"/>
      <c r="DV35" s="91"/>
      <c r="DW35" s="92"/>
      <c r="DX35" s="90"/>
      <c r="DY35" s="91"/>
      <c r="DZ35" s="91"/>
      <c r="EA35" s="91"/>
      <c r="EB35" s="91"/>
      <c r="EC35" s="91"/>
      <c r="ED35" s="91"/>
      <c r="EE35" s="91"/>
      <c r="EF35" s="92"/>
      <c r="EG35" s="90"/>
      <c r="EH35" s="91"/>
      <c r="EI35" s="91"/>
      <c r="EJ35" s="91"/>
      <c r="EK35" s="91"/>
      <c r="EL35" s="91"/>
      <c r="EM35" s="91"/>
      <c r="EN35" s="91"/>
      <c r="EO35" s="92"/>
      <c r="EP35" s="90"/>
      <c r="EQ35" s="91"/>
      <c r="ER35" s="91"/>
      <c r="ES35" s="91"/>
      <c r="ET35" s="91"/>
      <c r="EU35" s="91"/>
      <c r="EV35" s="91"/>
      <c r="EW35" s="91"/>
      <c r="EX35" s="92"/>
      <c r="EY35" s="90"/>
      <c r="EZ35" s="91"/>
      <c r="FA35" s="91"/>
      <c r="FB35" s="91"/>
      <c r="FC35" s="91"/>
      <c r="FD35" s="91"/>
      <c r="FE35" s="91"/>
      <c r="FF35" s="91"/>
      <c r="FG35" s="92"/>
      <c r="FH35" s="90"/>
      <c r="FI35" s="91"/>
      <c r="FJ35" s="91"/>
      <c r="FK35" s="91"/>
      <c r="FL35" s="91"/>
      <c r="FM35" s="91"/>
      <c r="FN35" s="91"/>
      <c r="FO35" s="91"/>
      <c r="FP35" s="91"/>
      <c r="FQ35" s="92"/>
    </row>
    <row r="36" spans="1:173" s="9" customFormat="1" ht="10.5" customHeight="1">
      <c r="A36" s="74" t="s">
        <v>121</v>
      </c>
      <c r="B36" s="75"/>
      <c r="C36" s="76"/>
      <c r="D36" s="80" t="s">
        <v>122</v>
      </c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1"/>
      <c r="Y36" s="82"/>
      <c r="Z36" s="82"/>
      <c r="AA36" s="82"/>
      <c r="AB36" s="82"/>
      <c r="AC36" s="83"/>
      <c r="AD36" s="87"/>
      <c r="AE36" s="88"/>
      <c r="AF36" s="88"/>
      <c r="AG36" s="88"/>
      <c r="AH36" s="88"/>
      <c r="AI36" s="88"/>
      <c r="AJ36" s="88"/>
      <c r="AK36" s="88"/>
      <c r="AL36" s="88"/>
      <c r="AM36" s="89"/>
      <c r="AN36" s="41"/>
      <c r="AO36" s="81"/>
      <c r="AP36" s="82"/>
      <c r="AQ36" s="82"/>
      <c r="AR36" s="82"/>
      <c r="AS36" s="83"/>
      <c r="AT36" s="81"/>
      <c r="AU36" s="82"/>
      <c r="AV36" s="82"/>
      <c r="AW36" s="82"/>
      <c r="AX36" s="83"/>
      <c r="AY36" s="87"/>
      <c r="AZ36" s="88"/>
      <c r="BA36" s="88"/>
      <c r="BB36" s="88"/>
      <c r="BC36" s="88"/>
      <c r="BD36" s="89"/>
      <c r="BE36" s="87"/>
      <c r="BF36" s="88"/>
      <c r="BG36" s="88"/>
      <c r="BH36" s="88"/>
      <c r="BI36" s="88"/>
      <c r="BJ36" s="89"/>
      <c r="BK36" s="87"/>
      <c r="BL36" s="88"/>
      <c r="BM36" s="88"/>
      <c r="BN36" s="88"/>
      <c r="BO36" s="88"/>
      <c r="BP36" s="89"/>
      <c r="BQ36" s="87"/>
      <c r="BR36" s="88"/>
      <c r="BS36" s="88"/>
      <c r="BT36" s="88"/>
      <c r="BU36" s="88"/>
      <c r="BV36" s="89"/>
      <c r="BW36" s="87"/>
      <c r="BX36" s="88"/>
      <c r="BY36" s="88"/>
      <c r="BZ36" s="88"/>
      <c r="CA36" s="88"/>
      <c r="CB36" s="88"/>
      <c r="CC36" s="89"/>
      <c r="CD36" s="87"/>
      <c r="CE36" s="88"/>
      <c r="CF36" s="88"/>
      <c r="CG36" s="88"/>
      <c r="CH36" s="88"/>
      <c r="CI36" s="88"/>
      <c r="CJ36" s="89"/>
      <c r="CK36" s="87"/>
      <c r="CL36" s="88"/>
      <c r="CM36" s="88"/>
      <c r="CN36" s="88"/>
      <c r="CO36" s="88"/>
      <c r="CP36" s="88"/>
      <c r="CQ36" s="89"/>
      <c r="CR36" s="87"/>
      <c r="CS36" s="88"/>
      <c r="CT36" s="88"/>
      <c r="CU36" s="88"/>
      <c r="CV36" s="88"/>
      <c r="CW36" s="88"/>
      <c r="CX36" s="89"/>
      <c r="CY36" s="87"/>
      <c r="CZ36" s="88"/>
      <c r="DA36" s="88"/>
      <c r="DB36" s="88"/>
      <c r="DC36" s="88"/>
      <c r="DD36" s="88"/>
      <c r="DE36" s="89"/>
      <c r="DF36" s="87"/>
      <c r="DG36" s="88"/>
      <c r="DH36" s="88"/>
      <c r="DI36" s="88"/>
      <c r="DJ36" s="88"/>
      <c r="DK36" s="88"/>
      <c r="DL36" s="88"/>
      <c r="DM36" s="88"/>
      <c r="DN36" s="89"/>
      <c r="DO36" s="87"/>
      <c r="DP36" s="88"/>
      <c r="DQ36" s="88"/>
      <c r="DR36" s="88"/>
      <c r="DS36" s="88"/>
      <c r="DT36" s="88"/>
      <c r="DU36" s="88"/>
      <c r="DV36" s="88"/>
      <c r="DW36" s="89"/>
      <c r="DX36" s="87"/>
      <c r="DY36" s="88"/>
      <c r="DZ36" s="88"/>
      <c r="EA36" s="88"/>
      <c r="EB36" s="88"/>
      <c r="EC36" s="88"/>
      <c r="ED36" s="88"/>
      <c r="EE36" s="88"/>
      <c r="EF36" s="89"/>
      <c r="EG36" s="87"/>
      <c r="EH36" s="88"/>
      <c r="EI36" s="88"/>
      <c r="EJ36" s="88"/>
      <c r="EK36" s="88"/>
      <c r="EL36" s="88"/>
      <c r="EM36" s="88"/>
      <c r="EN36" s="88"/>
      <c r="EO36" s="89"/>
      <c r="EP36" s="87"/>
      <c r="EQ36" s="88"/>
      <c r="ER36" s="88"/>
      <c r="ES36" s="88"/>
      <c r="ET36" s="88"/>
      <c r="EU36" s="88"/>
      <c r="EV36" s="88"/>
      <c r="EW36" s="88"/>
      <c r="EX36" s="89"/>
      <c r="EY36" s="87"/>
      <c r="EZ36" s="88"/>
      <c r="FA36" s="88"/>
      <c r="FB36" s="88"/>
      <c r="FC36" s="88"/>
      <c r="FD36" s="88"/>
      <c r="FE36" s="88"/>
      <c r="FF36" s="88"/>
      <c r="FG36" s="89"/>
      <c r="FH36" s="87"/>
      <c r="FI36" s="88"/>
      <c r="FJ36" s="88"/>
      <c r="FK36" s="88"/>
      <c r="FL36" s="88"/>
      <c r="FM36" s="88"/>
      <c r="FN36" s="88"/>
      <c r="FO36" s="88"/>
      <c r="FP36" s="88"/>
      <c r="FQ36" s="89"/>
    </row>
    <row r="37" spans="1:173" s="9" customFormat="1" ht="10.5">
      <c r="A37" s="77"/>
      <c r="B37" s="78"/>
      <c r="C37" s="79"/>
      <c r="D37" s="93" t="s">
        <v>123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84"/>
      <c r="Y37" s="85"/>
      <c r="Z37" s="85"/>
      <c r="AA37" s="85"/>
      <c r="AB37" s="85"/>
      <c r="AC37" s="86"/>
      <c r="AD37" s="90"/>
      <c r="AE37" s="91"/>
      <c r="AF37" s="91"/>
      <c r="AG37" s="91"/>
      <c r="AH37" s="91"/>
      <c r="AI37" s="91"/>
      <c r="AJ37" s="91"/>
      <c r="AK37" s="91"/>
      <c r="AL37" s="91"/>
      <c r="AM37" s="92"/>
      <c r="AN37" s="42"/>
      <c r="AO37" s="84"/>
      <c r="AP37" s="85"/>
      <c r="AQ37" s="85"/>
      <c r="AR37" s="85"/>
      <c r="AS37" s="86"/>
      <c r="AT37" s="84"/>
      <c r="AU37" s="85"/>
      <c r="AV37" s="85"/>
      <c r="AW37" s="85"/>
      <c r="AX37" s="86"/>
      <c r="AY37" s="90"/>
      <c r="AZ37" s="91"/>
      <c r="BA37" s="91"/>
      <c r="BB37" s="91"/>
      <c r="BC37" s="91"/>
      <c r="BD37" s="92"/>
      <c r="BE37" s="90"/>
      <c r="BF37" s="91"/>
      <c r="BG37" s="91"/>
      <c r="BH37" s="91"/>
      <c r="BI37" s="91"/>
      <c r="BJ37" s="92"/>
      <c r="BK37" s="90"/>
      <c r="BL37" s="91"/>
      <c r="BM37" s="91"/>
      <c r="BN37" s="91"/>
      <c r="BO37" s="91"/>
      <c r="BP37" s="92"/>
      <c r="BQ37" s="90"/>
      <c r="BR37" s="91"/>
      <c r="BS37" s="91"/>
      <c r="BT37" s="91"/>
      <c r="BU37" s="91"/>
      <c r="BV37" s="92"/>
      <c r="BW37" s="90"/>
      <c r="BX37" s="91"/>
      <c r="BY37" s="91"/>
      <c r="BZ37" s="91"/>
      <c r="CA37" s="91"/>
      <c r="CB37" s="91"/>
      <c r="CC37" s="92"/>
      <c r="CD37" s="90"/>
      <c r="CE37" s="91"/>
      <c r="CF37" s="91"/>
      <c r="CG37" s="91"/>
      <c r="CH37" s="91"/>
      <c r="CI37" s="91"/>
      <c r="CJ37" s="92"/>
      <c r="CK37" s="90"/>
      <c r="CL37" s="91"/>
      <c r="CM37" s="91"/>
      <c r="CN37" s="91"/>
      <c r="CO37" s="91"/>
      <c r="CP37" s="91"/>
      <c r="CQ37" s="92"/>
      <c r="CR37" s="90"/>
      <c r="CS37" s="91"/>
      <c r="CT37" s="91"/>
      <c r="CU37" s="91"/>
      <c r="CV37" s="91"/>
      <c r="CW37" s="91"/>
      <c r="CX37" s="92"/>
      <c r="CY37" s="90"/>
      <c r="CZ37" s="91"/>
      <c r="DA37" s="91"/>
      <c r="DB37" s="91"/>
      <c r="DC37" s="91"/>
      <c r="DD37" s="91"/>
      <c r="DE37" s="92"/>
      <c r="DF37" s="90"/>
      <c r="DG37" s="91"/>
      <c r="DH37" s="91"/>
      <c r="DI37" s="91"/>
      <c r="DJ37" s="91"/>
      <c r="DK37" s="91"/>
      <c r="DL37" s="91"/>
      <c r="DM37" s="91"/>
      <c r="DN37" s="92"/>
      <c r="DO37" s="90"/>
      <c r="DP37" s="91"/>
      <c r="DQ37" s="91"/>
      <c r="DR37" s="91"/>
      <c r="DS37" s="91"/>
      <c r="DT37" s="91"/>
      <c r="DU37" s="91"/>
      <c r="DV37" s="91"/>
      <c r="DW37" s="92"/>
      <c r="DX37" s="90"/>
      <c r="DY37" s="91"/>
      <c r="DZ37" s="91"/>
      <c r="EA37" s="91"/>
      <c r="EB37" s="91"/>
      <c r="EC37" s="91"/>
      <c r="ED37" s="91"/>
      <c r="EE37" s="91"/>
      <c r="EF37" s="92"/>
      <c r="EG37" s="90"/>
      <c r="EH37" s="91"/>
      <c r="EI37" s="91"/>
      <c r="EJ37" s="91"/>
      <c r="EK37" s="91"/>
      <c r="EL37" s="91"/>
      <c r="EM37" s="91"/>
      <c r="EN37" s="91"/>
      <c r="EO37" s="92"/>
      <c r="EP37" s="90"/>
      <c r="EQ37" s="91"/>
      <c r="ER37" s="91"/>
      <c r="ES37" s="91"/>
      <c r="ET37" s="91"/>
      <c r="EU37" s="91"/>
      <c r="EV37" s="91"/>
      <c r="EW37" s="91"/>
      <c r="EX37" s="92"/>
      <c r="EY37" s="90"/>
      <c r="EZ37" s="91"/>
      <c r="FA37" s="91"/>
      <c r="FB37" s="91"/>
      <c r="FC37" s="91"/>
      <c r="FD37" s="91"/>
      <c r="FE37" s="91"/>
      <c r="FF37" s="91"/>
      <c r="FG37" s="92"/>
      <c r="FH37" s="90"/>
      <c r="FI37" s="91"/>
      <c r="FJ37" s="91"/>
      <c r="FK37" s="91"/>
      <c r="FL37" s="91"/>
      <c r="FM37" s="91"/>
      <c r="FN37" s="91"/>
      <c r="FO37" s="91"/>
      <c r="FP37" s="91"/>
      <c r="FQ37" s="92"/>
    </row>
    <row r="38" spans="1:173" s="10" customFormat="1" ht="10.5" customHeight="1">
      <c r="A38" s="74" t="s">
        <v>124</v>
      </c>
      <c r="B38" s="75"/>
      <c r="C38" s="76"/>
      <c r="D38" s="80" t="s">
        <v>125</v>
      </c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1"/>
      <c r="Y38" s="82"/>
      <c r="Z38" s="82"/>
      <c r="AA38" s="82"/>
      <c r="AB38" s="82"/>
      <c r="AC38" s="83"/>
      <c r="AD38" s="87"/>
      <c r="AE38" s="88"/>
      <c r="AF38" s="88"/>
      <c r="AG38" s="88"/>
      <c r="AH38" s="88"/>
      <c r="AI38" s="88"/>
      <c r="AJ38" s="88"/>
      <c r="AK38" s="88"/>
      <c r="AL38" s="88"/>
      <c r="AM38" s="89"/>
      <c r="AN38" s="41"/>
      <c r="AO38" s="81"/>
      <c r="AP38" s="82"/>
      <c r="AQ38" s="82"/>
      <c r="AR38" s="82"/>
      <c r="AS38" s="83"/>
      <c r="AT38" s="81"/>
      <c r="AU38" s="82"/>
      <c r="AV38" s="82"/>
      <c r="AW38" s="82"/>
      <c r="AX38" s="83"/>
      <c r="AY38" s="87"/>
      <c r="AZ38" s="88"/>
      <c r="BA38" s="88"/>
      <c r="BB38" s="88"/>
      <c r="BC38" s="88"/>
      <c r="BD38" s="89"/>
      <c r="BE38" s="87"/>
      <c r="BF38" s="88"/>
      <c r="BG38" s="88"/>
      <c r="BH38" s="88"/>
      <c r="BI38" s="88"/>
      <c r="BJ38" s="89"/>
      <c r="BK38" s="87"/>
      <c r="BL38" s="88"/>
      <c r="BM38" s="88"/>
      <c r="BN38" s="88"/>
      <c r="BO38" s="88"/>
      <c r="BP38" s="89"/>
      <c r="BQ38" s="87"/>
      <c r="BR38" s="88"/>
      <c r="BS38" s="88"/>
      <c r="BT38" s="88"/>
      <c r="BU38" s="88"/>
      <c r="BV38" s="89"/>
      <c r="BW38" s="87"/>
      <c r="BX38" s="88"/>
      <c r="BY38" s="88"/>
      <c r="BZ38" s="88"/>
      <c r="CA38" s="88"/>
      <c r="CB38" s="88"/>
      <c r="CC38" s="89"/>
      <c r="CD38" s="87"/>
      <c r="CE38" s="88"/>
      <c r="CF38" s="88"/>
      <c r="CG38" s="88"/>
      <c r="CH38" s="88"/>
      <c r="CI38" s="88"/>
      <c r="CJ38" s="89"/>
      <c r="CK38" s="87"/>
      <c r="CL38" s="88"/>
      <c r="CM38" s="88"/>
      <c r="CN38" s="88"/>
      <c r="CO38" s="88"/>
      <c r="CP38" s="88"/>
      <c r="CQ38" s="89"/>
      <c r="CR38" s="87"/>
      <c r="CS38" s="88"/>
      <c r="CT38" s="88"/>
      <c r="CU38" s="88"/>
      <c r="CV38" s="88"/>
      <c r="CW38" s="88"/>
      <c r="CX38" s="89"/>
      <c r="CY38" s="87"/>
      <c r="CZ38" s="88"/>
      <c r="DA38" s="88"/>
      <c r="DB38" s="88"/>
      <c r="DC38" s="88"/>
      <c r="DD38" s="88"/>
      <c r="DE38" s="89"/>
      <c r="DF38" s="87"/>
      <c r="DG38" s="88"/>
      <c r="DH38" s="88"/>
      <c r="DI38" s="88"/>
      <c r="DJ38" s="88"/>
      <c r="DK38" s="88"/>
      <c r="DL38" s="88"/>
      <c r="DM38" s="88"/>
      <c r="DN38" s="89"/>
      <c r="DO38" s="87"/>
      <c r="DP38" s="88"/>
      <c r="DQ38" s="88"/>
      <c r="DR38" s="88"/>
      <c r="DS38" s="88"/>
      <c r="DT38" s="88"/>
      <c r="DU38" s="88"/>
      <c r="DV38" s="88"/>
      <c r="DW38" s="89"/>
      <c r="DX38" s="87"/>
      <c r="DY38" s="88"/>
      <c r="DZ38" s="88"/>
      <c r="EA38" s="88"/>
      <c r="EB38" s="88"/>
      <c r="EC38" s="88"/>
      <c r="ED38" s="88"/>
      <c r="EE38" s="88"/>
      <c r="EF38" s="89"/>
      <c r="EG38" s="87"/>
      <c r="EH38" s="88"/>
      <c r="EI38" s="88"/>
      <c r="EJ38" s="88"/>
      <c r="EK38" s="88"/>
      <c r="EL38" s="88"/>
      <c r="EM38" s="88"/>
      <c r="EN38" s="88"/>
      <c r="EO38" s="89"/>
      <c r="EP38" s="87"/>
      <c r="EQ38" s="88"/>
      <c r="ER38" s="88"/>
      <c r="ES38" s="88"/>
      <c r="ET38" s="88"/>
      <c r="EU38" s="88"/>
      <c r="EV38" s="88"/>
      <c r="EW38" s="88"/>
      <c r="EX38" s="89"/>
      <c r="EY38" s="87"/>
      <c r="EZ38" s="88"/>
      <c r="FA38" s="88"/>
      <c r="FB38" s="88"/>
      <c r="FC38" s="88"/>
      <c r="FD38" s="88"/>
      <c r="FE38" s="88"/>
      <c r="FF38" s="88"/>
      <c r="FG38" s="89"/>
      <c r="FH38" s="87"/>
      <c r="FI38" s="88"/>
      <c r="FJ38" s="88"/>
      <c r="FK38" s="88"/>
      <c r="FL38" s="88"/>
      <c r="FM38" s="88"/>
      <c r="FN38" s="88"/>
      <c r="FO38" s="88"/>
      <c r="FP38" s="88"/>
      <c r="FQ38" s="89"/>
    </row>
    <row r="39" spans="1:173" s="10" customFormat="1" ht="10.5">
      <c r="A39" s="104"/>
      <c r="B39" s="105"/>
      <c r="C39" s="106"/>
      <c r="D39" s="104" t="s">
        <v>126</v>
      </c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6"/>
      <c r="X39" s="107"/>
      <c r="Y39" s="108"/>
      <c r="Z39" s="108"/>
      <c r="AA39" s="108"/>
      <c r="AB39" s="108"/>
      <c r="AC39" s="109"/>
      <c r="AD39" s="110"/>
      <c r="AE39" s="111"/>
      <c r="AF39" s="111"/>
      <c r="AG39" s="111"/>
      <c r="AH39" s="111"/>
      <c r="AI39" s="111"/>
      <c r="AJ39" s="111"/>
      <c r="AK39" s="111"/>
      <c r="AL39" s="111"/>
      <c r="AM39" s="112"/>
      <c r="AN39" s="45"/>
      <c r="AO39" s="107"/>
      <c r="AP39" s="108"/>
      <c r="AQ39" s="108"/>
      <c r="AR39" s="108"/>
      <c r="AS39" s="109"/>
      <c r="AT39" s="107"/>
      <c r="AU39" s="108"/>
      <c r="AV39" s="108"/>
      <c r="AW39" s="108"/>
      <c r="AX39" s="109"/>
      <c r="AY39" s="110"/>
      <c r="AZ39" s="111"/>
      <c r="BA39" s="111"/>
      <c r="BB39" s="111"/>
      <c r="BC39" s="111"/>
      <c r="BD39" s="112"/>
      <c r="BE39" s="110"/>
      <c r="BF39" s="111"/>
      <c r="BG39" s="111"/>
      <c r="BH39" s="111"/>
      <c r="BI39" s="111"/>
      <c r="BJ39" s="112"/>
      <c r="BK39" s="110"/>
      <c r="BL39" s="111"/>
      <c r="BM39" s="111"/>
      <c r="BN39" s="111"/>
      <c r="BO39" s="111"/>
      <c r="BP39" s="112"/>
      <c r="BQ39" s="110"/>
      <c r="BR39" s="111"/>
      <c r="BS39" s="111"/>
      <c r="BT39" s="111"/>
      <c r="BU39" s="111"/>
      <c r="BV39" s="112"/>
      <c r="BW39" s="110"/>
      <c r="BX39" s="111"/>
      <c r="BY39" s="111"/>
      <c r="BZ39" s="111"/>
      <c r="CA39" s="111"/>
      <c r="CB39" s="111"/>
      <c r="CC39" s="112"/>
      <c r="CD39" s="110"/>
      <c r="CE39" s="111"/>
      <c r="CF39" s="111"/>
      <c r="CG39" s="111"/>
      <c r="CH39" s="111"/>
      <c r="CI39" s="111"/>
      <c r="CJ39" s="112"/>
      <c r="CK39" s="110"/>
      <c r="CL39" s="111"/>
      <c r="CM39" s="111"/>
      <c r="CN39" s="111"/>
      <c r="CO39" s="111"/>
      <c r="CP39" s="111"/>
      <c r="CQ39" s="112"/>
      <c r="CR39" s="110"/>
      <c r="CS39" s="111"/>
      <c r="CT39" s="111"/>
      <c r="CU39" s="111"/>
      <c r="CV39" s="111"/>
      <c r="CW39" s="111"/>
      <c r="CX39" s="112"/>
      <c r="CY39" s="110"/>
      <c r="CZ39" s="111"/>
      <c r="DA39" s="111"/>
      <c r="DB39" s="111"/>
      <c r="DC39" s="111"/>
      <c r="DD39" s="111"/>
      <c r="DE39" s="112"/>
      <c r="DF39" s="110"/>
      <c r="DG39" s="111"/>
      <c r="DH39" s="111"/>
      <c r="DI39" s="111"/>
      <c r="DJ39" s="111"/>
      <c r="DK39" s="111"/>
      <c r="DL39" s="111"/>
      <c r="DM39" s="111"/>
      <c r="DN39" s="112"/>
      <c r="DO39" s="110"/>
      <c r="DP39" s="111"/>
      <c r="DQ39" s="111"/>
      <c r="DR39" s="111"/>
      <c r="DS39" s="111"/>
      <c r="DT39" s="111"/>
      <c r="DU39" s="111"/>
      <c r="DV39" s="111"/>
      <c r="DW39" s="112"/>
      <c r="DX39" s="110"/>
      <c r="DY39" s="111"/>
      <c r="DZ39" s="111"/>
      <c r="EA39" s="111"/>
      <c r="EB39" s="111"/>
      <c r="EC39" s="111"/>
      <c r="ED39" s="111"/>
      <c r="EE39" s="111"/>
      <c r="EF39" s="112"/>
      <c r="EG39" s="110"/>
      <c r="EH39" s="111"/>
      <c r="EI39" s="111"/>
      <c r="EJ39" s="111"/>
      <c r="EK39" s="111"/>
      <c r="EL39" s="111"/>
      <c r="EM39" s="111"/>
      <c r="EN39" s="111"/>
      <c r="EO39" s="112"/>
      <c r="EP39" s="110"/>
      <c r="EQ39" s="111"/>
      <c r="ER39" s="111"/>
      <c r="ES39" s="111"/>
      <c r="ET39" s="111"/>
      <c r="EU39" s="111"/>
      <c r="EV39" s="111"/>
      <c r="EW39" s="111"/>
      <c r="EX39" s="112"/>
      <c r="EY39" s="110"/>
      <c r="EZ39" s="111"/>
      <c r="FA39" s="111"/>
      <c r="FB39" s="111"/>
      <c r="FC39" s="111"/>
      <c r="FD39" s="111"/>
      <c r="FE39" s="111"/>
      <c r="FF39" s="111"/>
      <c r="FG39" s="112"/>
      <c r="FH39" s="110"/>
      <c r="FI39" s="111"/>
      <c r="FJ39" s="111"/>
      <c r="FK39" s="111"/>
      <c r="FL39" s="111"/>
      <c r="FM39" s="111"/>
      <c r="FN39" s="111"/>
      <c r="FO39" s="111"/>
      <c r="FP39" s="111"/>
      <c r="FQ39" s="112"/>
    </row>
    <row r="40" spans="1:173" s="10" customFormat="1" ht="10.5">
      <c r="A40" s="77"/>
      <c r="B40" s="78"/>
      <c r="C40" s="79"/>
      <c r="D40" s="93" t="s">
        <v>127</v>
      </c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84"/>
      <c r="Y40" s="85"/>
      <c r="Z40" s="85"/>
      <c r="AA40" s="85"/>
      <c r="AB40" s="85"/>
      <c r="AC40" s="86"/>
      <c r="AD40" s="90"/>
      <c r="AE40" s="91"/>
      <c r="AF40" s="91"/>
      <c r="AG40" s="91"/>
      <c r="AH40" s="91"/>
      <c r="AI40" s="91"/>
      <c r="AJ40" s="91"/>
      <c r="AK40" s="91"/>
      <c r="AL40" s="91"/>
      <c r="AM40" s="92"/>
      <c r="AN40" s="42"/>
      <c r="AO40" s="84"/>
      <c r="AP40" s="85"/>
      <c r="AQ40" s="85"/>
      <c r="AR40" s="85"/>
      <c r="AS40" s="86"/>
      <c r="AT40" s="84"/>
      <c r="AU40" s="85"/>
      <c r="AV40" s="85"/>
      <c r="AW40" s="85"/>
      <c r="AX40" s="86"/>
      <c r="AY40" s="90"/>
      <c r="AZ40" s="91"/>
      <c r="BA40" s="91"/>
      <c r="BB40" s="91"/>
      <c r="BC40" s="91"/>
      <c r="BD40" s="92"/>
      <c r="BE40" s="90"/>
      <c r="BF40" s="91"/>
      <c r="BG40" s="91"/>
      <c r="BH40" s="91"/>
      <c r="BI40" s="91"/>
      <c r="BJ40" s="92"/>
      <c r="BK40" s="90"/>
      <c r="BL40" s="91"/>
      <c r="BM40" s="91"/>
      <c r="BN40" s="91"/>
      <c r="BO40" s="91"/>
      <c r="BP40" s="92"/>
      <c r="BQ40" s="90"/>
      <c r="BR40" s="91"/>
      <c r="BS40" s="91"/>
      <c r="BT40" s="91"/>
      <c r="BU40" s="91"/>
      <c r="BV40" s="92"/>
      <c r="BW40" s="90"/>
      <c r="BX40" s="91"/>
      <c r="BY40" s="91"/>
      <c r="BZ40" s="91"/>
      <c r="CA40" s="91"/>
      <c r="CB40" s="91"/>
      <c r="CC40" s="92"/>
      <c r="CD40" s="90"/>
      <c r="CE40" s="91"/>
      <c r="CF40" s="91"/>
      <c r="CG40" s="91"/>
      <c r="CH40" s="91"/>
      <c r="CI40" s="91"/>
      <c r="CJ40" s="92"/>
      <c r="CK40" s="90"/>
      <c r="CL40" s="91"/>
      <c r="CM40" s="91"/>
      <c r="CN40" s="91"/>
      <c r="CO40" s="91"/>
      <c r="CP40" s="91"/>
      <c r="CQ40" s="92"/>
      <c r="CR40" s="90"/>
      <c r="CS40" s="91"/>
      <c r="CT40" s="91"/>
      <c r="CU40" s="91"/>
      <c r="CV40" s="91"/>
      <c r="CW40" s="91"/>
      <c r="CX40" s="92"/>
      <c r="CY40" s="90"/>
      <c r="CZ40" s="91"/>
      <c r="DA40" s="91"/>
      <c r="DB40" s="91"/>
      <c r="DC40" s="91"/>
      <c r="DD40" s="91"/>
      <c r="DE40" s="92"/>
      <c r="DF40" s="90"/>
      <c r="DG40" s="91"/>
      <c r="DH40" s="91"/>
      <c r="DI40" s="91"/>
      <c r="DJ40" s="91"/>
      <c r="DK40" s="91"/>
      <c r="DL40" s="91"/>
      <c r="DM40" s="91"/>
      <c r="DN40" s="92"/>
      <c r="DO40" s="90"/>
      <c r="DP40" s="91"/>
      <c r="DQ40" s="91"/>
      <c r="DR40" s="91"/>
      <c r="DS40" s="91"/>
      <c r="DT40" s="91"/>
      <c r="DU40" s="91"/>
      <c r="DV40" s="91"/>
      <c r="DW40" s="92"/>
      <c r="DX40" s="90"/>
      <c r="DY40" s="91"/>
      <c r="DZ40" s="91"/>
      <c r="EA40" s="91"/>
      <c r="EB40" s="91"/>
      <c r="EC40" s="91"/>
      <c r="ED40" s="91"/>
      <c r="EE40" s="91"/>
      <c r="EF40" s="92"/>
      <c r="EG40" s="90"/>
      <c r="EH40" s="91"/>
      <c r="EI40" s="91"/>
      <c r="EJ40" s="91"/>
      <c r="EK40" s="91"/>
      <c r="EL40" s="91"/>
      <c r="EM40" s="91"/>
      <c r="EN40" s="91"/>
      <c r="EO40" s="92"/>
      <c r="EP40" s="90"/>
      <c r="EQ40" s="91"/>
      <c r="ER40" s="91"/>
      <c r="ES40" s="91"/>
      <c r="ET40" s="91"/>
      <c r="EU40" s="91"/>
      <c r="EV40" s="91"/>
      <c r="EW40" s="91"/>
      <c r="EX40" s="92"/>
      <c r="EY40" s="90"/>
      <c r="EZ40" s="91"/>
      <c r="FA40" s="91"/>
      <c r="FB40" s="91"/>
      <c r="FC40" s="91"/>
      <c r="FD40" s="91"/>
      <c r="FE40" s="91"/>
      <c r="FF40" s="91"/>
      <c r="FG40" s="92"/>
      <c r="FH40" s="90"/>
      <c r="FI40" s="91"/>
      <c r="FJ40" s="91"/>
      <c r="FK40" s="91"/>
      <c r="FL40" s="91"/>
      <c r="FM40" s="91"/>
      <c r="FN40" s="91"/>
      <c r="FO40" s="91"/>
      <c r="FP40" s="91"/>
      <c r="FQ40" s="92"/>
    </row>
    <row r="41" spans="1:173" s="9" customFormat="1" ht="16.5" customHeight="1">
      <c r="A41" s="113" t="s">
        <v>128</v>
      </c>
      <c r="B41" s="114"/>
      <c r="C41" s="115"/>
      <c r="D41" s="113" t="s">
        <v>129</v>
      </c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5"/>
      <c r="X41" s="68"/>
      <c r="Y41" s="68"/>
      <c r="Z41" s="68"/>
      <c r="AA41" s="68"/>
      <c r="AB41" s="68"/>
      <c r="AC41" s="68"/>
      <c r="AD41" s="116"/>
      <c r="AE41" s="117"/>
      <c r="AF41" s="117"/>
      <c r="AG41" s="117"/>
      <c r="AH41" s="117"/>
      <c r="AI41" s="117"/>
      <c r="AJ41" s="117"/>
      <c r="AK41" s="117"/>
      <c r="AL41" s="117"/>
      <c r="AM41" s="118"/>
      <c r="AN41" s="46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</row>
    <row r="42" spans="1:173" s="10" customFormat="1" ht="10.5" customHeight="1">
      <c r="A42" s="74"/>
      <c r="B42" s="75"/>
      <c r="C42" s="76"/>
      <c r="D42" s="80" t="s">
        <v>45</v>
      </c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1"/>
      <c r="Y42" s="82"/>
      <c r="Z42" s="82"/>
      <c r="AA42" s="82"/>
      <c r="AB42" s="82"/>
      <c r="AC42" s="83"/>
      <c r="AD42" s="87"/>
      <c r="AE42" s="88"/>
      <c r="AF42" s="88"/>
      <c r="AG42" s="88"/>
      <c r="AH42" s="88"/>
      <c r="AI42" s="88"/>
      <c r="AJ42" s="88"/>
      <c r="AK42" s="88"/>
      <c r="AL42" s="88"/>
      <c r="AM42" s="89"/>
      <c r="AN42" s="41"/>
      <c r="AO42" s="81"/>
      <c r="AP42" s="82"/>
      <c r="AQ42" s="82"/>
      <c r="AR42" s="82"/>
      <c r="AS42" s="83"/>
      <c r="AT42" s="81"/>
      <c r="AU42" s="82"/>
      <c r="AV42" s="82"/>
      <c r="AW42" s="82"/>
      <c r="AX42" s="83"/>
      <c r="AY42" s="87"/>
      <c r="AZ42" s="88"/>
      <c r="BA42" s="88"/>
      <c r="BB42" s="88"/>
      <c r="BC42" s="88"/>
      <c r="BD42" s="89"/>
      <c r="BE42" s="87"/>
      <c r="BF42" s="88"/>
      <c r="BG42" s="88"/>
      <c r="BH42" s="88"/>
      <c r="BI42" s="88"/>
      <c r="BJ42" s="89"/>
      <c r="BK42" s="87"/>
      <c r="BL42" s="88"/>
      <c r="BM42" s="88"/>
      <c r="BN42" s="88"/>
      <c r="BO42" s="88"/>
      <c r="BP42" s="89"/>
      <c r="BQ42" s="87"/>
      <c r="BR42" s="88"/>
      <c r="BS42" s="88"/>
      <c r="BT42" s="88"/>
      <c r="BU42" s="88"/>
      <c r="BV42" s="89"/>
      <c r="BW42" s="87"/>
      <c r="BX42" s="88"/>
      <c r="BY42" s="88"/>
      <c r="BZ42" s="88"/>
      <c r="CA42" s="88"/>
      <c r="CB42" s="88"/>
      <c r="CC42" s="89"/>
      <c r="CD42" s="87"/>
      <c r="CE42" s="88"/>
      <c r="CF42" s="88"/>
      <c r="CG42" s="88"/>
      <c r="CH42" s="88"/>
      <c r="CI42" s="88"/>
      <c r="CJ42" s="89"/>
      <c r="CK42" s="87"/>
      <c r="CL42" s="88"/>
      <c r="CM42" s="88"/>
      <c r="CN42" s="88"/>
      <c r="CO42" s="88"/>
      <c r="CP42" s="88"/>
      <c r="CQ42" s="89"/>
      <c r="CR42" s="87"/>
      <c r="CS42" s="88"/>
      <c r="CT42" s="88"/>
      <c r="CU42" s="88"/>
      <c r="CV42" s="88"/>
      <c r="CW42" s="88"/>
      <c r="CX42" s="89"/>
      <c r="CY42" s="87"/>
      <c r="CZ42" s="88"/>
      <c r="DA42" s="88"/>
      <c r="DB42" s="88"/>
      <c r="DC42" s="88"/>
      <c r="DD42" s="88"/>
      <c r="DE42" s="89"/>
      <c r="DF42" s="87"/>
      <c r="DG42" s="88"/>
      <c r="DH42" s="88"/>
      <c r="DI42" s="88"/>
      <c r="DJ42" s="88"/>
      <c r="DK42" s="88"/>
      <c r="DL42" s="88"/>
      <c r="DM42" s="88"/>
      <c r="DN42" s="89"/>
      <c r="DO42" s="87"/>
      <c r="DP42" s="88"/>
      <c r="DQ42" s="88"/>
      <c r="DR42" s="88"/>
      <c r="DS42" s="88"/>
      <c r="DT42" s="88"/>
      <c r="DU42" s="88"/>
      <c r="DV42" s="88"/>
      <c r="DW42" s="89"/>
      <c r="DX42" s="87"/>
      <c r="DY42" s="88"/>
      <c r="DZ42" s="88"/>
      <c r="EA42" s="88"/>
      <c r="EB42" s="88"/>
      <c r="EC42" s="88"/>
      <c r="ED42" s="88"/>
      <c r="EE42" s="88"/>
      <c r="EF42" s="89"/>
      <c r="EG42" s="87"/>
      <c r="EH42" s="88"/>
      <c r="EI42" s="88"/>
      <c r="EJ42" s="88"/>
      <c r="EK42" s="88"/>
      <c r="EL42" s="88"/>
      <c r="EM42" s="88"/>
      <c r="EN42" s="88"/>
      <c r="EO42" s="89"/>
      <c r="EP42" s="87"/>
      <c r="EQ42" s="88"/>
      <c r="ER42" s="88"/>
      <c r="ES42" s="88"/>
      <c r="ET42" s="88"/>
      <c r="EU42" s="88"/>
      <c r="EV42" s="88"/>
      <c r="EW42" s="88"/>
      <c r="EX42" s="89"/>
      <c r="EY42" s="87"/>
      <c r="EZ42" s="88"/>
      <c r="FA42" s="88"/>
      <c r="FB42" s="88"/>
      <c r="FC42" s="88"/>
      <c r="FD42" s="88"/>
      <c r="FE42" s="88"/>
      <c r="FF42" s="88"/>
      <c r="FG42" s="89"/>
      <c r="FH42" s="87"/>
      <c r="FI42" s="88"/>
      <c r="FJ42" s="88"/>
      <c r="FK42" s="88"/>
      <c r="FL42" s="88"/>
      <c r="FM42" s="88"/>
      <c r="FN42" s="88"/>
      <c r="FO42" s="88"/>
      <c r="FP42" s="88"/>
      <c r="FQ42" s="89"/>
    </row>
    <row r="43" spans="1:173" s="10" customFormat="1" ht="10.5">
      <c r="A43" s="77"/>
      <c r="B43" s="78"/>
      <c r="C43" s="79"/>
      <c r="D43" s="93" t="s">
        <v>46</v>
      </c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84"/>
      <c r="Y43" s="85"/>
      <c r="Z43" s="85"/>
      <c r="AA43" s="85"/>
      <c r="AB43" s="85"/>
      <c r="AC43" s="86"/>
      <c r="AD43" s="90"/>
      <c r="AE43" s="91"/>
      <c r="AF43" s="91"/>
      <c r="AG43" s="91"/>
      <c r="AH43" s="91"/>
      <c r="AI43" s="91"/>
      <c r="AJ43" s="91"/>
      <c r="AK43" s="91"/>
      <c r="AL43" s="91"/>
      <c r="AM43" s="92"/>
      <c r="AN43" s="42"/>
      <c r="AO43" s="84"/>
      <c r="AP43" s="85"/>
      <c r="AQ43" s="85"/>
      <c r="AR43" s="85"/>
      <c r="AS43" s="86"/>
      <c r="AT43" s="84"/>
      <c r="AU43" s="85"/>
      <c r="AV43" s="85"/>
      <c r="AW43" s="85"/>
      <c r="AX43" s="86"/>
      <c r="AY43" s="90"/>
      <c r="AZ43" s="91"/>
      <c r="BA43" s="91"/>
      <c r="BB43" s="91"/>
      <c r="BC43" s="91"/>
      <c r="BD43" s="92"/>
      <c r="BE43" s="90"/>
      <c r="BF43" s="91"/>
      <c r="BG43" s="91"/>
      <c r="BH43" s="91"/>
      <c r="BI43" s="91"/>
      <c r="BJ43" s="92"/>
      <c r="BK43" s="90"/>
      <c r="BL43" s="91"/>
      <c r="BM43" s="91"/>
      <c r="BN43" s="91"/>
      <c r="BO43" s="91"/>
      <c r="BP43" s="92"/>
      <c r="BQ43" s="90"/>
      <c r="BR43" s="91"/>
      <c r="BS43" s="91"/>
      <c r="BT43" s="91"/>
      <c r="BU43" s="91"/>
      <c r="BV43" s="92"/>
      <c r="BW43" s="90"/>
      <c r="BX43" s="91"/>
      <c r="BY43" s="91"/>
      <c r="BZ43" s="91"/>
      <c r="CA43" s="91"/>
      <c r="CB43" s="91"/>
      <c r="CC43" s="92"/>
      <c r="CD43" s="90"/>
      <c r="CE43" s="91"/>
      <c r="CF43" s="91"/>
      <c r="CG43" s="91"/>
      <c r="CH43" s="91"/>
      <c r="CI43" s="91"/>
      <c r="CJ43" s="92"/>
      <c r="CK43" s="90"/>
      <c r="CL43" s="91"/>
      <c r="CM43" s="91"/>
      <c r="CN43" s="91"/>
      <c r="CO43" s="91"/>
      <c r="CP43" s="91"/>
      <c r="CQ43" s="92"/>
      <c r="CR43" s="90"/>
      <c r="CS43" s="91"/>
      <c r="CT43" s="91"/>
      <c r="CU43" s="91"/>
      <c r="CV43" s="91"/>
      <c r="CW43" s="91"/>
      <c r="CX43" s="92"/>
      <c r="CY43" s="90"/>
      <c r="CZ43" s="91"/>
      <c r="DA43" s="91"/>
      <c r="DB43" s="91"/>
      <c r="DC43" s="91"/>
      <c r="DD43" s="91"/>
      <c r="DE43" s="92"/>
      <c r="DF43" s="90"/>
      <c r="DG43" s="91"/>
      <c r="DH43" s="91"/>
      <c r="DI43" s="91"/>
      <c r="DJ43" s="91"/>
      <c r="DK43" s="91"/>
      <c r="DL43" s="91"/>
      <c r="DM43" s="91"/>
      <c r="DN43" s="92"/>
      <c r="DO43" s="90"/>
      <c r="DP43" s="91"/>
      <c r="DQ43" s="91"/>
      <c r="DR43" s="91"/>
      <c r="DS43" s="91"/>
      <c r="DT43" s="91"/>
      <c r="DU43" s="91"/>
      <c r="DV43" s="91"/>
      <c r="DW43" s="92"/>
      <c r="DX43" s="90"/>
      <c r="DY43" s="91"/>
      <c r="DZ43" s="91"/>
      <c r="EA43" s="91"/>
      <c r="EB43" s="91"/>
      <c r="EC43" s="91"/>
      <c r="ED43" s="91"/>
      <c r="EE43" s="91"/>
      <c r="EF43" s="92"/>
      <c r="EG43" s="90"/>
      <c r="EH43" s="91"/>
      <c r="EI43" s="91"/>
      <c r="EJ43" s="91"/>
      <c r="EK43" s="91"/>
      <c r="EL43" s="91"/>
      <c r="EM43" s="91"/>
      <c r="EN43" s="91"/>
      <c r="EO43" s="92"/>
      <c r="EP43" s="90"/>
      <c r="EQ43" s="91"/>
      <c r="ER43" s="91"/>
      <c r="ES43" s="91"/>
      <c r="ET43" s="91"/>
      <c r="EU43" s="91"/>
      <c r="EV43" s="91"/>
      <c r="EW43" s="91"/>
      <c r="EX43" s="92"/>
      <c r="EY43" s="90"/>
      <c r="EZ43" s="91"/>
      <c r="FA43" s="91"/>
      <c r="FB43" s="91"/>
      <c r="FC43" s="91"/>
      <c r="FD43" s="91"/>
      <c r="FE43" s="91"/>
      <c r="FF43" s="91"/>
      <c r="FG43" s="92"/>
      <c r="FH43" s="90"/>
      <c r="FI43" s="91"/>
      <c r="FJ43" s="91"/>
      <c r="FK43" s="91"/>
      <c r="FL43" s="91"/>
      <c r="FM43" s="91"/>
      <c r="FN43" s="91"/>
      <c r="FO43" s="91"/>
      <c r="FP43" s="91"/>
      <c r="FQ43" s="92"/>
    </row>
    <row r="44" spans="1:173" s="11" customFormat="1" ht="24" customHeight="1">
      <c r="A44" s="69" t="s">
        <v>130</v>
      </c>
      <c r="B44" s="70"/>
      <c r="C44" s="71"/>
      <c r="D44" s="95" t="s">
        <v>131</v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6" t="s">
        <v>49</v>
      </c>
      <c r="Y44" s="96"/>
      <c r="Z44" s="96"/>
      <c r="AA44" s="96"/>
      <c r="AB44" s="96"/>
      <c r="AC44" s="96"/>
      <c r="AD44" s="97" t="s">
        <v>132</v>
      </c>
      <c r="AE44" s="98"/>
      <c r="AF44" s="98"/>
      <c r="AG44" s="98"/>
      <c r="AH44" s="98"/>
      <c r="AI44" s="98"/>
      <c r="AJ44" s="98"/>
      <c r="AK44" s="98"/>
      <c r="AL44" s="98"/>
      <c r="AM44" s="99"/>
      <c r="AN44" s="43"/>
      <c r="AO44" s="96" t="s">
        <v>51</v>
      </c>
      <c r="AP44" s="96"/>
      <c r="AQ44" s="96"/>
      <c r="AR44" s="96"/>
      <c r="AS44" s="96"/>
      <c r="AT44" s="96" t="s">
        <v>63</v>
      </c>
      <c r="AU44" s="96"/>
      <c r="AV44" s="96"/>
      <c r="AW44" s="96"/>
      <c r="AX44" s="96"/>
      <c r="AY44" s="94">
        <v>259.5</v>
      </c>
      <c r="AZ44" s="94"/>
      <c r="BA44" s="94"/>
      <c r="BB44" s="94"/>
      <c r="BC44" s="94"/>
      <c r="BD44" s="94"/>
      <c r="BE44" s="94">
        <f>AY44</f>
        <v>259.5</v>
      </c>
      <c r="BF44" s="94"/>
      <c r="BG44" s="94"/>
      <c r="BH44" s="94"/>
      <c r="BI44" s="94"/>
      <c r="BJ44" s="94"/>
      <c r="BK44" s="94">
        <v>0</v>
      </c>
      <c r="BL44" s="94"/>
      <c r="BM44" s="94"/>
      <c r="BN44" s="94"/>
      <c r="BO44" s="94"/>
      <c r="BP44" s="94"/>
      <c r="BQ44" s="100"/>
      <c r="BR44" s="100"/>
      <c r="BS44" s="100"/>
      <c r="BT44" s="100"/>
      <c r="BU44" s="100"/>
      <c r="BV44" s="100"/>
      <c r="BW44" s="100" t="s">
        <v>133</v>
      </c>
      <c r="BX44" s="100"/>
      <c r="BY44" s="100"/>
      <c r="BZ44" s="100"/>
      <c r="CA44" s="100"/>
      <c r="CB44" s="100"/>
      <c r="CC44" s="100"/>
      <c r="CD44" s="100" t="s">
        <v>133</v>
      </c>
      <c r="CE44" s="100"/>
      <c r="CF44" s="100"/>
      <c r="CG44" s="100"/>
      <c r="CH44" s="100"/>
      <c r="CI44" s="100"/>
      <c r="CJ44" s="100"/>
      <c r="CK44" s="100" t="s">
        <v>133</v>
      </c>
      <c r="CL44" s="100"/>
      <c r="CM44" s="100"/>
      <c r="CN44" s="100"/>
      <c r="CO44" s="100"/>
      <c r="CP44" s="100"/>
      <c r="CQ44" s="100"/>
      <c r="CR44" s="100" t="s">
        <v>133</v>
      </c>
      <c r="CS44" s="100"/>
      <c r="CT44" s="100"/>
      <c r="CU44" s="100"/>
      <c r="CV44" s="100"/>
      <c r="CW44" s="100"/>
      <c r="CX44" s="100"/>
      <c r="CY44" s="100" t="s">
        <v>133</v>
      </c>
      <c r="CZ44" s="100"/>
      <c r="DA44" s="100"/>
      <c r="DB44" s="100"/>
      <c r="DC44" s="100"/>
      <c r="DD44" s="100"/>
      <c r="DE44" s="100"/>
      <c r="DF44" s="100" t="str">
        <f>AD44</f>
        <v>50 км</v>
      </c>
      <c r="DG44" s="100"/>
      <c r="DH44" s="100"/>
      <c r="DI44" s="100"/>
      <c r="DJ44" s="100"/>
      <c r="DK44" s="100"/>
      <c r="DL44" s="100"/>
      <c r="DM44" s="100"/>
      <c r="DN44" s="100"/>
      <c r="DO44" s="94">
        <v>54.131699999999995</v>
      </c>
      <c r="DP44" s="94"/>
      <c r="DQ44" s="94"/>
      <c r="DR44" s="94"/>
      <c r="DS44" s="94"/>
      <c r="DT44" s="94"/>
      <c r="DU44" s="94"/>
      <c r="DV44" s="94"/>
      <c r="DW44" s="94"/>
      <c r="DX44" s="94">
        <v>56.513494799999997</v>
      </c>
      <c r="DY44" s="94"/>
      <c r="DZ44" s="94"/>
      <c r="EA44" s="94"/>
      <c r="EB44" s="94"/>
      <c r="EC44" s="94"/>
      <c r="ED44" s="94"/>
      <c r="EE44" s="94"/>
      <c r="EF44" s="94"/>
      <c r="EG44" s="94">
        <v>59.000088571200003</v>
      </c>
      <c r="EH44" s="94"/>
      <c r="EI44" s="94"/>
      <c r="EJ44" s="94"/>
      <c r="EK44" s="94"/>
      <c r="EL44" s="94"/>
      <c r="EM44" s="94"/>
      <c r="EN44" s="94"/>
      <c r="EO44" s="94"/>
      <c r="EP44" s="94">
        <v>61.596092468332806</v>
      </c>
      <c r="EQ44" s="94"/>
      <c r="ER44" s="94"/>
      <c r="ES44" s="94"/>
      <c r="ET44" s="94"/>
      <c r="EU44" s="94"/>
      <c r="EV44" s="94"/>
      <c r="EW44" s="94"/>
      <c r="EX44" s="94"/>
      <c r="EY44" s="94">
        <v>64.306320536939452</v>
      </c>
      <c r="EZ44" s="94"/>
      <c r="FA44" s="94"/>
      <c r="FB44" s="94"/>
      <c r="FC44" s="94"/>
      <c r="FD44" s="94"/>
      <c r="FE44" s="94"/>
      <c r="FF44" s="94"/>
      <c r="FG44" s="94"/>
      <c r="FH44" s="94">
        <f>DO44+DX44+EG44+EP44+EY44</f>
        <v>295.54769637647223</v>
      </c>
      <c r="FI44" s="94"/>
      <c r="FJ44" s="94"/>
      <c r="FK44" s="94"/>
      <c r="FL44" s="94"/>
      <c r="FM44" s="94"/>
      <c r="FN44" s="94"/>
      <c r="FO44" s="94"/>
      <c r="FP44" s="94"/>
      <c r="FQ44" s="94"/>
    </row>
    <row r="45" spans="1:173" s="11" customFormat="1" ht="24" customHeight="1">
      <c r="A45" s="69" t="s">
        <v>134</v>
      </c>
      <c r="B45" s="70"/>
      <c r="C45" s="71"/>
      <c r="D45" s="95" t="s">
        <v>135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6" t="s">
        <v>49</v>
      </c>
      <c r="Y45" s="96"/>
      <c r="Z45" s="96"/>
      <c r="AA45" s="96"/>
      <c r="AB45" s="96"/>
      <c r="AC45" s="96"/>
      <c r="AD45" s="100" t="s">
        <v>136</v>
      </c>
      <c r="AE45" s="100"/>
      <c r="AF45" s="100"/>
      <c r="AG45" s="100"/>
      <c r="AH45" s="100"/>
      <c r="AI45" s="100"/>
      <c r="AJ45" s="100"/>
      <c r="AK45" s="100"/>
      <c r="AL45" s="100"/>
      <c r="AM45" s="100"/>
      <c r="AN45" s="44"/>
      <c r="AO45" s="96" t="s">
        <v>51</v>
      </c>
      <c r="AP45" s="96"/>
      <c r="AQ45" s="96"/>
      <c r="AR45" s="96"/>
      <c r="AS45" s="96"/>
      <c r="AT45" s="96" t="s">
        <v>63</v>
      </c>
      <c r="AU45" s="96"/>
      <c r="AV45" s="96"/>
      <c r="AW45" s="96"/>
      <c r="AX45" s="96"/>
      <c r="AY45" s="94">
        <v>240.00503800000001</v>
      </c>
      <c r="AZ45" s="94"/>
      <c r="BA45" s="94"/>
      <c r="BB45" s="94"/>
      <c r="BC45" s="94"/>
      <c r="BD45" s="94"/>
      <c r="BE45" s="94">
        <f>AY45</f>
        <v>240.00503800000001</v>
      </c>
      <c r="BF45" s="94"/>
      <c r="BG45" s="94"/>
      <c r="BH45" s="94"/>
      <c r="BI45" s="94"/>
      <c r="BJ45" s="94"/>
      <c r="BK45" s="94">
        <v>0</v>
      </c>
      <c r="BL45" s="94"/>
      <c r="BM45" s="94"/>
      <c r="BN45" s="94"/>
      <c r="BO45" s="94"/>
      <c r="BP45" s="94"/>
      <c r="BQ45" s="100"/>
      <c r="BR45" s="100"/>
      <c r="BS45" s="100"/>
      <c r="BT45" s="100"/>
      <c r="BU45" s="100"/>
      <c r="BV45" s="100"/>
      <c r="BW45" s="100" t="s">
        <v>137</v>
      </c>
      <c r="BX45" s="100"/>
      <c r="BY45" s="100"/>
      <c r="BZ45" s="100"/>
      <c r="CA45" s="100"/>
      <c r="CB45" s="100"/>
      <c r="CC45" s="100"/>
      <c r="CD45" s="100" t="s">
        <v>137</v>
      </c>
      <c r="CE45" s="100"/>
      <c r="CF45" s="100"/>
      <c r="CG45" s="100"/>
      <c r="CH45" s="100"/>
      <c r="CI45" s="100"/>
      <c r="CJ45" s="100"/>
      <c r="CK45" s="100" t="s">
        <v>137</v>
      </c>
      <c r="CL45" s="100"/>
      <c r="CM45" s="100"/>
      <c r="CN45" s="100"/>
      <c r="CO45" s="100"/>
      <c r="CP45" s="100"/>
      <c r="CQ45" s="100"/>
      <c r="CR45" s="100" t="s">
        <v>137</v>
      </c>
      <c r="CS45" s="100"/>
      <c r="CT45" s="100"/>
      <c r="CU45" s="100"/>
      <c r="CV45" s="100"/>
      <c r="CW45" s="100"/>
      <c r="CX45" s="100"/>
      <c r="CY45" s="100" t="s">
        <v>137</v>
      </c>
      <c r="CZ45" s="100"/>
      <c r="DA45" s="100"/>
      <c r="DB45" s="100"/>
      <c r="DC45" s="100"/>
      <c r="DD45" s="100"/>
      <c r="DE45" s="100"/>
      <c r="DF45" s="100" t="str">
        <f>AD45</f>
        <v>135 км</v>
      </c>
      <c r="DG45" s="100"/>
      <c r="DH45" s="100"/>
      <c r="DI45" s="100"/>
      <c r="DJ45" s="100"/>
      <c r="DK45" s="100"/>
      <c r="DL45" s="100"/>
      <c r="DM45" s="100"/>
      <c r="DN45" s="100"/>
      <c r="DO45" s="94">
        <v>48.286999999999999</v>
      </c>
      <c r="DP45" s="94"/>
      <c r="DQ45" s="94"/>
      <c r="DR45" s="94"/>
      <c r="DS45" s="94"/>
      <c r="DT45" s="94"/>
      <c r="DU45" s="94"/>
      <c r="DV45" s="94"/>
      <c r="DW45" s="94"/>
      <c r="DX45" s="94">
        <v>50.411000000000001</v>
      </c>
      <c r="DY45" s="94"/>
      <c r="DZ45" s="94"/>
      <c r="EA45" s="94"/>
      <c r="EB45" s="94"/>
      <c r="EC45" s="94"/>
      <c r="ED45" s="94"/>
      <c r="EE45" s="94"/>
      <c r="EF45" s="94"/>
      <c r="EG45" s="94">
        <v>54.357999999999997</v>
      </c>
      <c r="EH45" s="94"/>
      <c r="EI45" s="94"/>
      <c r="EJ45" s="94"/>
      <c r="EK45" s="94"/>
      <c r="EL45" s="94"/>
      <c r="EM45" s="94"/>
      <c r="EN45" s="94"/>
      <c r="EO45" s="94"/>
      <c r="EP45" s="94">
        <v>58.198999999999998</v>
      </c>
      <c r="EQ45" s="94"/>
      <c r="ER45" s="94"/>
      <c r="ES45" s="94"/>
      <c r="ET45" s="94"/>
      <c r="EU45" s="94"/>
      <c r="EV45" s="94"/>
      <c r="EW45" s="94"/>
      <c r="EX45" s="94"/>
      <c r="EY45" s="94">
        <v>62.645000000000003</v>
      </c>
      <c r="EZ45" s="94"/>
      <c r="FA45" s="94"/>
      <c r="FB45" s="94"/>
      <c r="FC45" s="94"/>
      <c r="FD45" s="94"/>
      <c r="FE45" s="94"/>
      <c r="FF45" s="94"/>
      <c r="FG45" s="94"/>
      <c r="FH45" s="94">
        <f>DO45+DX45+EG45+EP45+EY45</f>
        <v>273.89999999999998</v>
      </c>
      <c r="FI45" s="94"/>
      <c r="FJ45" s="94"/>
      <c r="FK45" s="94"/>
      <c r="FL45" s="94"/>
      <c r="FM45" s="94"/>
      <c r="FN45" s="94"/>
      <c r="FO45" s="94"/>
      <c r="FP45" s="94"/>
      <c r="FQ45" s="94"/>
    </row>
    <row r="46" spans="1:173" s="11" customFormat="1" ht="35.25" customHeight="1">
      <c r="A46" s="69" t="s">
        <v>138</v>
      </c>
      <c r="B46" s="70"/>
      <c r="C46" s="71"/>
      <c r="D46" s="95" t="s">
        <v>139</v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6" t="s">
        <v>49</v>
      </c>
      <c r="Y46" s="96"/>
      <c r="Z46" s="96"/>
      <c r="AA46" s="96"/>
      <c r="AB46" s="96"/>
      <c r="AC46" s="96"/>
      <c r="AD46" s="97" t="s">
        <v>140</v>
      </c>
      <c r="AE46" s="98" t="s">
        <v>140</v>
      </c>
      <c r="AF46" s="98" t="s">
        <v>140</v>
      </c>
      <c r="AG46" s="98" t="s">
        <v>140</v>
      </c>
      <c r="AH46" s="98" t="s">
        <v>140</v>
      </c>
      <c r="AI46" s="98" t="s">
        <v>140</v>
      </c>
      <c r="AJ46" s="98" t="s">
        <v>140</v>
      </c>
      <c r="AK46" s="98" t="s">
        <v>140</v>
      </c>
      <c r="AL46" s="98" t="s">
        <v>140</v>
      </c>
      <c r="AM46" s="99" t="s">
        <v>140</v>
      </c>
      <c r="AN46" s="43"/>
      <c r="AO46" s="96" t="s">
        <v>51</v>
      </c>
      <c r="AP46" s="96"/>
      <c r="AQ46" s="96"/>
      <c r="AR46" s="96"/>
      <c r="AS46" s="96"/>
      <c r="AT46" s="96" t="s">
        <v>51</v>
      </c>
      <c r="AU46" s="96"/>
      <c r="AV46" s="96"/>
      <c r="AW46" s="96"/>
      <c r="AX46" s="96"/>
      <c r="AY46" s="94">
        <v>6.2175165529200003</v>
      </c>
      <c r="AZ46" s="94"/>
      <c r="BA46" s="94"/>
      <c r="BB46" s="94"/>
      <c r="BC46" s="94"/>
      <c r="BD46" s="94"/>
      <c r="BE46" s="94">
        <f t="shared" ref="BE46:BE53" si="2">AY46</f>
        <v>6.2175165529200003</v>
      </c>
      <c r="BF46" s="94"/>
      <c r="BG46" s="94"/>
      <c r="BH46" s="94"/>
      <c r="BI46" s="94"/>
      <c r="BJ46" s="94"/>
      <c r="BK46" s="94">
        <v>0</v>
      </c>
      <c r="BL46" s="94"/>
      <c r="BM46" s="94"/>
      <c r="BN46" s="94"/>
      <c r="BO46" s="94"/>
      <c r="BP46" s="94"/>
      <c r="BQ46" s="100"/>
      <c r="BR46" s="100"/>
      <c r="BS46" s="100"/>
      <c r="BT46" s="100"/>
      <c r="BU46" s="100"/>
      <c r="BV46" s="100"/>
      <c r="BW46" s="100" t="str">
        <f>AD46</f>
        <v>2 х 1,45 км</v>
      </c>
      <c r="BX46" s="100"/>
      <c r="BY46" s="100"/>
      <c r="BZ46" s="100"/>
      <c r="CA46" s="100"/>
      <c r="CB46" s="100"/>
      <c r="CC46" s="100"/>
      <c r="CD46" s="100">
        <v>0</v>
      </c>
      <c r="CE46" s="100"/>
      <c r="CF46" s="100"/>
      <c r="CG46" s="100"/>
      <c r="CH46" s="100"/>
      <c r="CI46" s="100"/>
      <c r="CJ46" s="100"/>
      <c r="CK46" s="100">
        <v>0</v>
      </c>
      <c r="CL46" s="100"/>
      <c r="CM46" s="100"/>
      <c r="CN46" s="100"/>
      <c r="CO46" s="100"/>
      <c r="CP46" s="100"/>
      <c r="CQ46" s="100"/>
      <c r="CR46" s="100">
        <v>0</v>
      </c>
      <c r="CS46" s="100"/>
      <c r="CT46" s="100"/>
      <c r="CU46" s="100"/>
      <c r="CV46" s="100"/>
      <c r="CW46" s="100"/>
      <c r="CX46" s="100"/>
      <c r="CY46" s="100">
        <v>0</v>
      </c>
      <c r="CZ46" s="100"/>
      <c r="DA46" s="100"/>
      <c r="DB46" s="100"/>
      <c r="DC46" s="100"/>
      <c r="DD46" s="100"/>
      <c r="DE46" s="100"/>
      <c r="DF46" s="100" t="str">
        <f>AD46</f>
        <v>2 х 1,45 км</v>
      </c>
      <c r="DG46" s="100"/>
      <c r="DH46" s="100"/>
      <c r="DI46" s="100"/>
      <c r="DJ46" s="100"/>
      <c r="DK46" s="100"/>
      <c r="DL46" s="100"/>
      <c r="DM46" s="100"/>
      <c r="DN46" s="100"/>
      <c r="DO46" s="94">
        <v>6.4848697646955591</v>
      </c>
      <c r="DP46" s="94"/>
      <c r="DQ46" s="94"/>
      <c r="DR46" s="94"/>
      <c r="DS46" s="94"/>
      <c r="DT46" s="94"/>
      <c r="DU46" s="94"/>
      <c r="DV46" s="94"/>
      <c r="DW46" s="94"/>
      <c r="DX46" s="94">
        <v>0</v>
      </c>
      <c r="DY46" s="94"/>
      <c r="DZ46" s="94"/>
      <c r="EA46" s="94"/>
      <c r="EB46" s="94"/>
      <c r="EC46" s="94"/>
      <c r="ED46" s="94"/>
      <c r="EE46" s="94"/>
      <c r="EF46" s="94"/>
      <c r="EG46" s="94">
        <v>0</v>
      </c>
      <c r="EH46" s="94"/>
      <c r="EI46" s="94"/>
      <c r="EJ46" s="94"/>
      <c r="EK46" s="94"/>
      <c r="EL46" s="94"/>
      <c r="EM46" s="94"/>
      <c r="EN46" s="94"/>
      <c r="EO46" s="94"/>
      <c r="EP46" s="94">
        <v>0</v>
      </c>
      <c r="EQ46" s="94"/>
      <c r="ER46" s="94"/>
      <c r="ES46" s="94"/>
      <c r="ET46" s="94"/>
      <c r="EU46" s="94"/>
      <c r="EV46" s="94"/>
      <c r="EW46" s="94"/>
      <c r="EX46" s="94"/>
      <c r="EY46" s="94">
        <v>0</v>
      </c>
      <c r="EZ46" s="94"/>
      <c r="FA46" s="94"/>
      <c r="FB46" s="94"/>
      <c r="FC46" s="94"/>
      <c r="FD46" s="94"/>
      <c r="FE46" s="94"/>
      <c r="FF46" s="94"/>
      <c r="FG46" s="94"/>
      <c r="FH46" s="94">
        <f>DO46+DX46+EG46+EP46+EY46</f>
        <v>6.4848697646955591</v>
      </c>
      <c r="FI46" s="94"/>
      <c r="FJ46" s="94"/>
      <c r="FK46" s="94"/>
      <c r="FL46" s="94"/>
      <c r="FM46" s="94"/>
      <c r="FN46" s="94"/>
      <c r="FO46" s="94"/>
      <c r="FP46" s="94"/>
      <c r="FQ46" s="94"/>
    </row>
    <row r="47" spans="1:173" s="11" customFormat="1" ht="24" customHeight="1">
      <c r="A47" s="69" t="s">
        <v>141</v>
      </c>
      <c r="B47" s="70"/>
      <c r="C47" s="71"/>
      <c r="D47" s="95" t="s">
        <v>142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6" t="s">
        <v>49</v>
      </c>
      <c r="Y47" s="96"/>
      <c r="Z47" s="96"/>
      <c r="AA47" s="96"/>
      <c r="AB47" s="96"/>
      <c r="AC47" s="96"/>
      <c r="AD47" s="97" t="s">
        <v>143</v>
      </c>
      <c r="AE47" s="98" t="s">
        <v>143</v>
      </c>
      <c r="AF47" s="98" t="s">
        <v>143</v>
      </c>
      <c r="AG47" s="98" t="s">
        <v>143</v>
      </c>
      <c r="AH47" s="98" t="s">
        <v>143</v>
      </c>
      <c r="AI47" s="98" t="s">
        <v>143</v>
      </c>
      <c r="AJ47" s="98" t="s">
        <v>143</v>
      </c>
      <c r="AK47" s="98" t="s">
        <v>143</v>
      </c>
      <c r="AL47" s="98" t="s">
        <v>143</v>
      </c>
      <c r="AM47" s="99" t="s">
        <v>143</v>
      </c>
      <c r="AN47" s="43"/>
      <c r="AO47" s="96" t="s">
        <v>73</v>
      </c>
      <c r="AP47" s="96"/>
      <c r="AQ47" s="96"/>
      <c r="AR47" s="96"/>
      <c r="AS47" s="96"/>
      <c r="AT47" s="96" t="s">
        <v>73</v>
      </c>
      <c r="AU47" s="96"/>
      <c r="AV47" s="96"/>
      <c r="AW47" s="96"/>
      <c r="AX47" s="96"/>
      <c r="AY47" s="94">
        <v>22.538477457959999</v>
      </c>
      <c r="AZ47" s="94"/>
      <c r="BA47" s="94"/>
      <c r="BB47" s="94"/>
      <c r="BC47" s="94"/>
      <c r="BD47" s="94"/>
      <c r="BE47" s="94">
        <f t="shared" si="2"/>
        <v>22.538477457959999</v>
      </c>
      <c r="BF47" s="94"/>
      <c r="BG47" s="94"/>
      <c r="BH47" s="94"/>
      <c r="BI47" s="94"/>
      <c r="BJ47" s="94"/>
      <c r="BK47" s="94">
        <v>0</v>
      </c>
      <c r="BL47" s="94"/>
      <c r="BM47" s="94"/>
      <c r="BN47" s="94"/>
      <c r="BO47" s="94"/>
      <c r="BP47" s="94"/>
      <c r="BQ47" s="100"/>
      <c r="BR47" s="100"/>
      <c r="BS47" s="100"/>
      <c r="BT47" s="100"/>
      <c r="BU47" s="100"/>
      <c r="BV47" s="100"/>
      <c r="BW47" s="100">
        <v>0</v>
      </c>
      <c r="BX47" s="100"/>
      <c r="BY47" s="100"/>
      <c r="BZ47" s="100"/>
      <c r="CA47" s="100"/>
      <c r="CB47" s="100"/>
      <c r="CC47" s="100"/>
      <c r="CD47" s="100" t="str">
        <f>AD47</f>
        <v>2 х 3,5 км</v>
      </c>
      <c r="CE47" s="100"/>
      <c r="CF47" s="100"/>
      <c r="CG47" s="100"/>
      <c r="CH47" s="100"/>
      <c r="CI47" s="100"/>
      <c r="CJ47" s="100"/>
      <c r="CK47" s="100">
        <v>0</v>
      </c>
      <c r="CL47" s="100"/>
      <c r="CM47" s="100"/>
      <c r="CN47" s="100"/>
      <c r="CO47" s="100"/>
      <c r="CP47" s="100"/>
      <c r="CQ47" s="100"/>
      <c r="CR47" s="100">
        <v>0</v>
      </c>
      <c r="CS47" s="100"/>
      <c r="CT47" s="100"/>
      <c r="CU47" s="100"/>
      <c r="CV47" s="100"/>
      <c r="CW47" s="100"/>
      <c r="CX47" s="100"/>
      <c r="CY47" s="100">
        <v>0</v>
      </c>
      <c r="CZ47" s="100"/>
      <c r="DA47" s="100"/>
      <c r="DB47" s="100"/>
      <c r="DC47" s="100"/>
      <c r="DD47" s="100"/>
      <c r="DE47" s="100"/>
      <c r="DF47" s="100" t="str">
        <f t="shared" ref="DF47:DF56" si="3">AD47</f>
        <v>2 х 3,5 км</v>
      </c>
      <c r="DG47" s="100"/>
      <c r="DH47" s="100"/>
      <c r="DI47" s="100"/>
      <c r="DJ47" s="100"/>
      <c r="DK47" s="100"/>
      <c r="DL47" s="100"/>
      <c r="DM47" s="100"/>
      <c r="DN47" s="100"/>
      <c r="DO47" s="94">
        <v>0</v>
      </c>
      <c r="DP47" s="94"/>
      <c r="DQ47" s="94"/>
      <c r="DR47" s="94"/>
      <c r="DS47" s="94"/>
      <c r="DT47" s="94"/>
      <c r="DU47" s="94"/>
      <c r="DV47" s="94"/>
      <c r="DW47" s="94"/>
      <c r="DX47" s="94">
        <v>24.541967796152978</v>
      </c>
      <c r="DY47" s="94"/>
      <c r="DZ47" s="94"/>
      <c r="EA47" s="94"/>
      <c r="EB47" s="94"/>
      <c r="EC47" s="94"/>
      <c r="ED47" s="94"/>
      <c r="EE47" s="94"/>
      <c r="EF47" s="94"/>
      <c r="EG47" s="94">
        <v>0</v>
      </c>
      <c r="EH47" s="94"/>
      <c r="EI47" s="94"/>
      <c r="EJ47" s="94"/>
      <c r="EK47" s="94"/>
      <c r="EL47" s="94"/>
      <c r="EM47" s="94"/>
      <c r="EN47" s="94"/>
      <c r="EO47" s="94"/>
      <c r="EP47" s="94">
        <v>0</v>
      </c>
      <c r="EQ47" s="94"/>
      <c r="ER47" s="94"/>
      <c r="ES47" s="94"/>
      <c r="ET47" s="94"/>
      <c r="EU47" s="94"/>
      <c r="EV47" s="94"/>
      <c r="EW47" s="94"/>
      <c r="EX47" s="94"/>
      <c r="EY47" s="94">
        <v>0</v>
      </c>
      <c r="EZ47" s="94"/>
      <c r="FA47" s="94"/>
      <c r="FB47" s="94"/>
      <c r="FC47" s="94"/>
      <c r="FD47" s="94"/>
      <c r="FE47" s="94"/>
      <c r="FF47" s="94"/>
      <c r="FG47" s="94"/>
      <c r="FH47" s="94">
        <f t="shared" ref="FH47:FH57" si="4">DO47+DX47+EG47+EP47+EY47</f>
        <v>24.541967796152978</v>
      </c>
      <c r="FI47" s="94"/>
      <c r="FJ47" s="94"/>
      <c r="FK47" s="94"/>
      <c r="FL47" s="94"/>
      <c r="FM47" s="94"/>
      <c r="FN47" s="94"/>
      <c r="FO47" s="94"/>
      <c r="FP47" s="94"/>
      <c r="FQ47" s="94"/>
    </row>
    <row r="48" spans="1:173" s="11" customFormat="1" ht="24" customHeight="1">
      <c r="A48" s="69" t="s">
        <v>144</v>
      </c>
      <c r="B48" s="70"/>
      <c r="C48" s="71"/>
      <c r="D48" s="95" t="s">
        <v>145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6" t="s">
        <v>49</v>
      </c>
      <c r="Y48" s="96"/>
      <c r="Z48" s="96"/>
      <c r="AA48" s="96"/>
      <c r="AB48" s="96"/>
      <c r="AC48" s="96"/>
      <c r="AD48" s="97" t="s">
        <v>146</v>
      </c>
      <c r="AE48" s="98" t="s">
        <v>147</v>
      </c>
      <c r="AF48" s="98" t="s">
        <v>147</v>
      </c>
      <c r="AG48" s="98" t="s">
        <v>147</v>
      </c>
      <c r="AH48" s="98" t="s">
        <v>147</v>
      </c>
      <c r="AI48" s="98" t="s">
        <v>147</v>
      </c>
      <c r="AJ48" s="98" t="s">
        <v>147</v>
      </c>
      <c r="AK48" s="98" t="s">
        <v>147</v>
      </c>
      <c r="AL48" s="98" t="s">
        <v>147</v>
      </c>
      <c r="AM48" s="99" t="s">
        <v>147</v>
      </c>
      <c r="AN48" s="43"/>
      <c r="AO48" s="96" t="s">
        <v>73</v>
      </c>
      <c r="AP48" s="96"/>
      <c r="AQ48" s="96"/>
      <c r="AR48" s="96"/>
      <c r="AS48" s="96"/>
      <c r="AT48" s="96" t="s">
        <v>73</v>
      </c>
      <c r="AU48" s="96"/>
      <c r="AV48" s="96"/>
      <c r="AW48" s="96"/>
      <c r="AX48" s="96"/>
      <c r="AY48" s="94">
        <v>19.523060833260001</v>
      </c>
      <c r="AZ48" s="94"/>
      <c r="BA48" s="94"/>
      <c r="BB48" s="94"/>
      <c r="BC48" s="94"/>
      <c r="BD48" s="94"/>
      <c r="BE48" s="94">
        <f t="shared" si="2"/>
        <v>19.523060833260001</v>
      </c>
      <c r="BF48" s="94"/>
      <c r="BG48" s="94"/>
      <c r="BH48" s="94"/>
      <c r="BI48" s="94"/>
      <c r="BJ48" s="94"/>
      <c r="BK48" s="94">
        <v>0</v>
      </c>
      <c r="BL48" s="94"/>
      <c r="BM48" s="94"/>
      <c r="BN48" s="94"/>
      <c r="BO48" s="94"/>
      <c r="BP48" s="94"/>
      <c r="BQ48" s="100"/>
      <c r="BR48" s="100"/>
      <c r="BS48" s="100"/>
      <c r="BT48" s="100"/>
      <c r="BU48" s="100"/>
      <c r="BV48" s="100"/>
      <c r="BW48" s="100">
        <v>0</v>
      </c>
      <c r="BX48" s="100"/>
      <c r="BY48" s="100"/>
      <c r="BZ48" s="100"/>
      <c r="CA48" s="100"/>
      <c r="CB48" s="100"/>
      <c r="CC48" s="100"/>
      <c r="CD48" s="100" t="str">
        <f>AD48</f>
        <v>2 х 3,0 км</v>
      </c>
      <c r="CE48" s="100"/>
      <c r="CF48" s="100"/>
      <c r="CG48" s="100"/>
      <c r="CH48" s="100"/>
      <c r="CI48" s="100"/>
      <c r="CJ48" s="100"/>
      <c r="CK48" s="100">
        <v>0</v>
      </c>
      <c r="CL48" s="100"/>
      <c r="CM48" s="100"/>
      <c r="CN48" s="100"/>
      <c r="CO48" s="100"/>
      <c r="CP48" s="100"/>
      <c r="CQ48" s="100"/>
      <c r="CR48" s="100">
        <v>0</v>
      </c>
      <c r="CS48" s="100"/>
      <c r="CT48" s="100"/>
      <c r="CU48" s="100"/>
      <c r="CV48" s="100"/>
      <c r="CW48" s="100"/>
      <c r="CX48" s="100"/>
      <c r="CY48" s="100">
        <v>0</v>
      </c>
      <c r="CZ48" s="100"/>
      <c r="DA48" s="100"/>
      <c r="DB48" s="100"/>
      <c r="DC48" s="100"/>
      <c r="DD48" s="100"/>
      <c r="DE48" s="100"/>
      <c r="DF48" s="100" t="str">
        <f>AD48</f>
        <v>2 х 3,0 км</v>
      </c>
      <c r="DG48" s="100"/>
      <c r="DH48" s="100"/>
      <c r="DI48" s="100"/>
      <c r="DJ48" s="100"/>
      <c r="DK48" s="100"/>
      <c r="DL48" s="100"/>
      <c r="DM48" s="100"/>
      <c r="DN48" s="100"/>
      <c r="DO48" s="94">
        <v>0</v>
      </c>
      <c r="DP48" s="94"/>
      <c r="DQ48" s="94"/>
      <c r="DR48" s="94"/>
      <c r="DS48" s="94"/>
      <c r="DT48" s="94"/>
      <c r="DU48" s="94"/>
      <c r="DV48" s="94"/>
      <c r="DW48" s="94"/>
      <c r="DX48" s="94">
        <v>21.258504756850147</v>
      </c>
      <c r="DY48" s="94"/>
      <c r="DZ48" s="94"/>
      <c r="EA48" s="94"/>
      <c r="EB48" s="94"/>
      <c r="EC48" s="94"/>
      <c r="ED48" s="94"/>
      <c r="EE48" s="94"/>
      <c r="EF48" s="94"/>
      <c r="EG48" s="94">
        <v>0</v>
      </c>
      <c r="EH48" s="94"/>
      <c r="EI48" s="94"/>
      <c r="EJ48" s="94"/>
      <c r="EK48" s="94"/>
      <c r="EL48" s="94"/>
      <c r="EM48" s="94"/>
      <c r="EN48" s="94"/>
      <c r="EO48" s="94"/>
      <c r="EP48" s="94">
        <v>0</v>
      </c>
      <c r="EQ48" s="94"/>
      <c r="ER48" s="94"/>
      <c r="ES48" s="94"/>
      <c r="ET48" s="94"/>
      <c r="EU48" s="94"/>
      <c r="EV48" s="94"/>
      <c r="EW48" s="94"/>
      <c r="EX48" s="94"/>
      <c r="EY48" s="94">
        <v>0</v>
      </c>
      <c r="EZ48" s="94"/>
      <c r="FA48" s="94"/>
      <c r="FB48" s="94"/>
      <c r="FC48" s="94"/>
      <c r="FD48" s="94"/>
      <c r="FE48" s="94"/>
      <c r="FF48" s="94"/>
      <c r="FG48" s="94"/>
      <c r="FH48" s="94">
        <f t="shared" si="4"/>
        <v>21.258504756850147</v>
      </c>
      <c r="FI48" s="94"/>
      <c r="FJ48" s="94"/>
      <c r="FK48" s="94"/>
      <c r="FL48" s="94"/>
      <c r="FM48" s="94"/>
      <c r="FN48" s="94"/>
      <c r="FO48" s="94"/>
      <c r="FP48" s="94"/>
      <c r="FQ48" s="94"/>
    </row>
    <row r="49" spans="1:173" s="11" customFormat="1" ht="24" customHeight="1">
      <c r="A49" s="69" t="s">
        <v>148</v>
      </c>
      <c r="B49" s="70"/>
      <c r="C49" s="71"/>
      <c r="D49" s="95" t="s">
        <v>149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6" t="s">
        <v>49</v>
      </c>
      <c r="Y49" s="96"/>
      <c r="Z49" s="96"/>
      <c r="AA49" s="96"/>
      <c r="AB49" s="96"/>
      <c r="AC49" s="96"/>
      <c r="AD49" s="97" t="s">
        <v>150</v>
      </c>
      <c r="AE49" s="98" t="s">
        <v>150</v>
      </c>
      <c r="AF49" s="98" t="s">
        <v>150</v>
      </c>
      <c r="AG49" s="98" t="s">
        <v>150</v>
      </c>
      <c r="AH49" s="98" t="s">
        <v>150</v>
      </c>
      <c r="AI49" s="98" t="s">
        <v>150</v>
      </c>
      <c r="AJ49" s="98" t="s">
        <v>150</v>
      </c>
      <c r="AK49" s="98" t="s">
        <v>150</v>
      </c>
      <c r="AL49" s="98" t="s">
        <v>150</v>
      </c>
      <c r="AM49" s="99" t="s">
        <v>150</v>
      </c>
      <c r="AN49" s="43"/>
      <c r="AO49" s="96" t="s">
        <v>52</v>
      </c>
      <c r="AP49" s="96"/>
      <c r="AQ49" s="96"/>
      <c r="AR49" s="96"/>
      <c r="AS49" s="96"/>
      <c r="AT49" s="96" t="s">
        <v>52</v>
      </c>
      <c r="AU49" s="96"/>
      <c r="AV49" s="96"/>
      <c r="AW49" s="96"/>
      <c r="AX49" s="96"/>
      <c r="AY49" s="94">
        <v>17.815783864259998</v>
      </c>
      <c r="AZ49" s="94"/>
      <c r="BA49" s="94"/>
      <c r="BB49" s="94"/>
      <c r="BC49" s="94"/>
      <c r="BD49" s="94"/>
      <c r="BE49" s="94">
        <f t="shared" si="2"/>
        <v>17.815783864259998</v>
      </c>
      <c r="BF49" s="94"/>
      <c r="BG49" s="94"/>
      <c r="BH49" s="94"/>
      <c r="BI49" s="94"/>
      <c r="BJ49" s="94"/>
      <c r="BK49" s="94">
        <v>0</v>
      </c>
      <c r="BL49" s="94"/>
      <c r="BM49" s="94"/>
      <c r="BN49" s="94"/>
      <c r="BO49" s="94"/>
      <c r="BP49" s="94"/>
      <c r="BQ49" s="100"/>
      <c r="BR49" s="100"/>
      <c r="BS49" s="100"/>
      <c r="BT49" s="100"/>
      <c r="BU49" s="100"/>
      <c r="BV49" s="100"/>
      <c r="BW49" s="100">
        <v>0</v>
      </c>
      <c r="BX49" s="100"/>
      <c r="BY49" s="100"/>
      <c r="BZ49" s="100"/>
      <c r="CA49" s="100"/>
      <c r="CB49" s="100"/>
      <c r="CC49" s="100"/>
      <c r="CD49" s="100">
        <v>0</v>
      </c>
      <c r="CE49" s="100"/>
      <c r="CF49" s="100"/>
      <c r="CG49" s="100"/>
      <c r="CH49" s="100"/>
      <c r="CI49" s="100"/>
      <c r="CJ49" s="100"/>
      <c r="CK49" s="100" t="str">
        <f>AD49</f>
        <v>2 х 2,7 км</v>
      </c>
      <c r="CL49" s="100"/>
      <c r="CM49" s="100"/>
      <c r="CN49" s="100"/>
      <c r="CO49" s="100"/>
      <c r="CP49" s="100"/>
      <c r="CQ49" s="100"/>
      <c r="CR49" s="100">
        <v>0</v>
      </c>
      <c r="CS49" s="100"/>
      <c r="CT49" s="100"/>
      <c r="CU49" s="100"/>
      <c r="CV49" s="100"/>
      <c r="CW49" s="100"/>
      <c r="CX49" s="100"/>
      <c r="CY49" s="100">
        <v>0</v>
      </c>
      <c r="CZ49" s="100"/>
      <c r="DA49" s="100"/>
      <c r="DB49" s="100"/>
      <c r="DC49" s="100"/>
      <c r="DD49" s="100"/>
      <c r="DE49" s="100"/>
      <c r="DF49" s="100" t="str">
        <f t="shared" si="3"/>
        <v>2 х 2,7 км</v>
      </c>
      <c r="DG49" s="100"/>
      <c r="DH49" s="100"/>
      <c r="DI49" s="100"/>
      <c r="DJ49" s="100"/>
      <c r="DK49" s="100"/>
      <c r="DL49" s="100"/>
      <c r="DM49" s="100"/>
      <c r="DN49" s="100"/>
      <c r="DO49" s="94">
        <v>0</v>
      </c>
      <c r="DP49" s="94"/>
      <c r="DQ49" s="94"/>
      <c r="DR49" s="94"/>
      <c r="DS49" s="94"/>
      <c r="DT49" s="94"/>
      <c r="DU49" s="94"/>
      <c r="DV49" s="94"/>
      <c r="DW49" s="94"/>
      <c r="DX49" s="94">
        <v>0</v>
      </c>
      <c r="DY49" s="94"/>
      <c r="DZ49" s="94"/>
      <c r="EA49" s="94"/>
      <c r="EB49" s="94"/>
      <c r="EC49" s="94"/>
      <c r="ED49" s="94"/>
      <c r="EE49" s="94"/>
      <c r="EF49" s="94"/>
      <c r="EG49" s="94">
        <v>20.25304096255676</v>
      </c>
      <c r="EH49" s="94"/>
      <c r="EI49" s="94"/>
      <c r="EJ49" s="94"/>
      <c r="EK49" s="94"/>
      <c r="EL49" s="94"/>
      <c r="EM49" s="94"/>
      <c r="EN49" s="94"/>
      <c r="EO49" s="94"/>
      <c r="EP49" s="94">
        <v>0</v>
      </c>
      <c r="EQ49" s="94"/>
      <c r="ER49" s="94"/>
      <c r="ES49" s="94"/>
      <c r="ET49" s="94"/>
      <c r="EU49" s="94"/>
      <c r="EV49" s="94"/>
      <c r="EW49" s="94"/>
      <c r="EX49" s="94"/>
      <c r="EY49" s="94">
        <v>0</v>
      </c>
      <c r="EZ49" s="94"/>
      <c r="FA49" s="94"/>
      <c r="FB49" s="94"/>
      <c r="FC49" s="94"/>
      <c r="FD49" s="94"/>
      <c r="FE49" s="94"/>
      <c r="FF49" s="94"/>
      <c r="FG49" s="94"/>
      <c r="FH49" s="94">
        <f t="shared" si="4"/>
        <v>20.25304096255676</v>
      </c>
      <c r="FI49" s="94"/>
      <c r="FJ49" s="94"/>
      <c r="FK49" s="94"/>
      <c r="FL49" s="94"/>
      <c r="FM49" s="94"/>
      <c r="FN49" s="94"/>
      <c r="FO49" s="94"/>
      <c r="FP49" s="94"/>
      <c r="FQ49" s="94"/>
    </row>
    <row r="50" spans="1:173" s="11" customFormat="1" ht="24" customHeight="1">
      <c r="A50" s="69" t="s">
        <v>151</v>
      </c>
      <c r="B50" s="70"/>
      <c r="C50" s="71"/>
      <c r="D50" s="95" t="s">
        <v>152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6" t="s">
        <v>49</v>
      </c>
      <c r="Y50" s="96"/>
      <c r="Z50" s="96"/>
      <c r="AA50" s="96"/>
      <c r="AB50" s="96"/>
      <c r="AC50" s="96"/>
      <c r="AD50" s="97" t="s">
        <v>153</v>
      </c>
      <c r="AE50" s="98" t="s">
        <v>153</v>
      </c>
      <c r="AF50" s="98" t="s">
        <v>153</v>
      </c>
      <c r="AG50" s="98" t="s">
        <v>153</v>
      </c>
      <c r="AH50" s="98" t="s">
        <v>153</v>
      </c>
      <c r="AI50" s="98" t="s">
        <v>153</v>
      </c>
      <c r="AJ50" s="98" t="s">
        <v>153</v>
      </c>
      <c r="AK50" s="98" t="s">
        <v>153</v>
      </c>
      <c r="AL50" s="98" t="s">
        <v>153</v>
      </c>
      <c r="AM50" s="99" t="s">
        <v>153</v>
      </c>
      <c r="AN50" s="43"/>
      <c r="AO50" s="96" t="s">
        <v>52</v>
      </c>
      <c r="AP50" s="96"/>
      <c r="AQ50" s="96"/>
      <c r="AR50" s="96"/>
      <c r="AS50" s="96"/>
      <c r="AT50" s="96" t="s">
        <v>52</v>
      </c>
      <c r="AU50" s="96"/>
      <c r="AV50" s="96"/>
      <c r="AW50" s="96"/>
      <c r="AX50" s="96"/>
      <c r="AY50" s="94">
        <v>7.7055609569400003</v>
      </c>
      <c r="AZ50" s="94"/>
      <c r="BA50" s="94"/>
      <c r="BB50" s="94"/>
      <c r="BC50" s="94"/>
      <c r="BD50" s="94"/>
      <c r="BE50" s="94">
        <f t="shared" si="2"/>
        <v>7.7055609569400003</v>
      </c>
      <c r="BF50" s="94"/>
      <c r="BG50" s="94"/>
      <c r="BH50" s="94"/>
      <c r="BI50" s="94"/>
      <c r="BJ50" s="94"/>
      <c r="BK50" s="94">
        <v>0</v>
      </c>
      <c r="BL50" s="94"/>
      <c r="BM50" s="94"/>
      <c r="BN50" s="94"/>
      <c r="BO50" s="94"/>
      <c r="BP50" s="94"/>
      <c r="BQ50" s="100"/>
      <c r="BR50" s="100"/>
      <c r="BS50" s="100"/>
      <c r="BT50" s="100"/>
      <c r="BU50" s="100"/>
      <c r="BV50" s="100"/>
      <c r="BW50" s="100">
        <v>0</v>
      </c>
      <c r="BX50" s="100"/>
      <c r="BY50" s="100"/>
      <c r="BZ50" s="100"/>
      <c r="CA50" s="100"/>
      <c r="CB50" s="100"/>
      <c r="CC50" s="100"/>
      <c r="CD50" s="100">
        <v>0</v>
      </c>
      <c r="CE50" s="100"/>
      <c r="CF50" s="100"/>
      <c r="CG50" s="100"/>
      <c r="CH50" s="100"/>
      <c r="CI50" s="100"/>
      <c r="CJ50" s="100"/>
      <c r="CK50" s="100" t="str">
        <f>AD50</f>
        <v>2 х 1,09 км</v>
      </c>
      <c r="CL50" s="100"/>
      <c r="CM50" s="100"/>
      <c r="CN50" s="100"/>
      <c r="CO50" s="100"/>
      <c r="CP50" s="100"/>
      <c r="CQ50" s="100"/>
      <c r="CR50" s="100">
        <v>0</v>
      </c>
      <c r="CS50" s="100"/>
      <c r="CT50" s="100"/>
      <c r="CU50" s="100"/>
      <c r="CV50" s="100"/>
      <c r="CW50" s="100"/>
      <c r="CX50" s="100"/>
      <c r="CY50" s="100">
        <v>0</v>
      </c>
      <c r="CZ50" s="100"/>
      <c r="DA50" s="100"/>
      <c r="DB50" s="100"/>
      <c r="DC50" s="100"/>
      <c r="DD50" s="100"/>
      <c r="DE50" s="100"/>
      <c r="DF50" s="100" t="str">
        <f t="shared" si="3"/>
        <v>2 х 1,09 км</v>
      </c>
      <c r="DG50" s="100"/>
      <c r="DH50" s="100"/>
      <c r="DI50" s="100"/>
      <c r="DJ50" s="100"/>
      <c r="DK50" s="100"/>
      <c r="DL50" s="100"/>
      <c r="DM50" s="100"/>
      <c r="DN50" s="100"/>
      <c r="DO50" s="94">
        <v>0</v>
      </c>
      <c r="DP50" s="94"/>
      <c r="DQ50" s="94"/>
      <c r="DR50" s="94"/>
      <c r="DS50" s="94"/>
      <c r="DT50" s="94"/>
      <c r="DU50" s="94"/>
      <c r="DV50" s="94"/>
      <c r="DW50" s="94"/>
      <c r="DX50" s="94">
        <v>0</v>
      </c>
      <c r="DY50" s="94"/>
      <c r="DZ50" s="94"/>
      <c r="EA50" s="94"/>
      <c r="EB50" s="94"/>
      <c r="EC50" s="94"/>
      <c r="ED50" s="94"/>
      <c r="EE50" s="94"/>
      <c r="EF50" s="94"/>
      <c r="EG50" s="94">
        <v>8.7597067235113801</v>
      </c>
      <c r="EH50" s="94"/>
      <c r="EI50" s="94"/>
      <c r="EJ50" s="94"/>
      <c r="EK50" s="94"/>
      <c r="EL50" s="94"/>
      <c r="EM50" s="94"/>
      <c r="EN50" s="94"/>
      <c r="EO50" s="94"/>
      <c r="EP50" s="94">
        <v>0</v>
      </c>
      <c r="EQ50" s="94"/>
      <c r="ER50" s="94"/>
      <c r="ES50" s="94"/>
      <c r="ET50" s="94"/>
      <c r="EU50" s="94"/>
      <c r="EV50" s="94"/>
      <c r="EW50" s="94"/>
      <c r="EX50" s="94"/>
      <c r="EY50" s="94">
        <v>0</v>
      </c>
      <c r="EZ50" s="94"/>
      <c r="FA50" s="94"/>
      <c r="FB50" s="94"/>
      <c r="FC50" s="94"/>
      <c r="FD50" s="94"/>
      <c r="FE50" s="94"/>
      <c r="FF50" s="94"/>
      <c r="FG50" s="94"/>
      <c r="FH50" s="94">
        <f t="shared" si="4"/>
        <v>8.7597067235113801</v>
      </c>
      <c r="FI50" s="94"/>
      <c r="FJ50" s="94"/>
      <c r="FK50" s="94"/>
      <c r="FL50" s="94"/>
      <c r="FM50" s="94"/>
      <c r="FN50" s="94"/>
      <c r="FO50" s="94"/>
      <c r="FP50" s="94"/>
      <c r="FQ50" s="94"/>
    </row>
    <row r="51" spans="1:173" s="11" customFormat="1" ht="24" customHeight="1">
      <c r="A51" s="69" t="s">
        <v>154</v>
      </c>
      <c r="B51" s="70"/>
      <c r="C51" s="71"/>
      <c r="D51" s="95" t="s">
        <v>155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6" t="s">
        <v>49</v>
      </c>
      <c r="Y51" s="96"/>
      <c r="Z51" s="96"/>
      <c r="AA51" s="96"/>
      <c r="AB51" s="96"/>
      <c r="AC51" s="96"/>
      <c r="AD51" s="97" t="s">
        <v>156</v>
      </c>
      <c r="AE51" s="98" t="s">
        <v>156</v>
      </c>
      <c r="AF51" s="98" t="s">
        <v>156</v>
      </c>
      <c r="AG51" s="98" t="s">
        <v>156</v>
      </c>
      <c r="AH51" s="98" t="s">
        <v>156</v>
      </c>
      <c r="AI51" s="98" t="s">
        <v>156</v>
      </c>
      <c r="AJ51" s="98" t="s">
        <v>156</v>
      </c>
      <c r="AK51" s="98" t="s">
        <v>156</v>
      </c>
      <c r="AL51" s="98" t="s">
        <v>156</v>
      </c>
      <c r="AM51" s="99" t="s">
        <v>156</v>
      </c>
      <c r="AN51" s="43"/>
      <c r="AO51" s="96" t="s">
        <v>62</v>
      </c>
      <c r="AP51" s="96"/>
      <c r="AQ51" s="96"/>
      <c r="AR51" s="96"/>
      <c r="AS51" s="96"/>
      <c r="AT51" s="96" t="s">
        <v>62</v>
      </c>
      <c r="AU51" s="96"/>
      <c r="AV51" s="96"/>
      <c r="AW51" s="96"/>
      <c r="AX51" s="96"/>
      <c r="AY51" s="94">
        <v>14.09290422276</v>
      </c>
      <c r="AZ51" s="94"/>
      <c r="BA51" s="94"/>
      <c r="BB51" s="94"/>
      <c r="BC51" s="94"/>
      <c r="BD51" s="94"/>
      <c r="BE51" s="94">
        <f t="shared" si="2"/>
        <v>14.09290422276</v>
      </c>
      <c r="BF51" s="94"/>
      <c r="BG51" s="94"/>
      <c r="BH51" s="94"/>
      <c r="BI51" s="94"/>
      <c r="BJ51" s="94"/>
      <c r="BK51" s="94">
        <v>0</v>
      </c>
      <c r="BL51" s="94"/>
      <c r="BM51" s="94"/>
      <c r="BN51" s="94"/>
      <c r="BO51" s="94"/>
      <c r="BP51" s="94"/>
      <c r="BQ51" s="100"/>
      <c r="BR51" s="100"/>
      <c r="BS51" s="100"/>
      <c r="BT51" s="100"/>
      <c r="BU51" s="100"/>
      <c r="BV51" s="100"/>
      <c r="BW51" s="100">
        <v>0</v>
      </c>
      <c r="BX51" s="100"/>
      <c r="BY51" s="100"/>
      <c r="BZ51" s="100"/>
      <c r="CA51" s="100"/>
      <c r="CB51" s="100"/>
      <c r="CC51" s="100"/>
      <c r="CD51" s="100">
        <v>0</v>
      </c>
      <c r="CE51" s="100"/>
      <c r="CF51" s="100"/>
      <c r="CG51" s="100"/>
      <c r="CH51" s="100"/>
      <c r="CI51" s="100"/>
      <c r="CJ51" s="100"/>
      <c r="CK51" s="100">
        <v>0</v>
      </c>
      <c r="CL51" s="100"/>
      <c r="CM51" s="100"/>
      <c r="CN51" s="100"/>
      <c r="CO51" s="100"/>
      <c r="CP51" s="100"/>
      <c r="CQ51" s="100"/>
      <c r="CR51" s="100" t="str">
        <f>AD51</f>
        <v>5,6 км</v>
      </c>
      <c r="CS51" s="100"/>
      <c r="CT51" s="100"/>
      <c r="CU51" s="100"/>
      <c r="CV51" s="100"/>
      <c r="CW51" s="100"/>
      <c r="CX51" s="100"/>
      <c r="CY51" s="100">
        <v>0</v>
      </c>
      <c r="CZ51" s="100"/>
      <c r="DA51" s="100"/>
      <c r="DB51" s="100"/>
      <c r="DC51" s="100"/>
      <c r="DD51" s="100"/>
      <c r="DE51" s="100"/>
      <c r="DF51" s="100" t="str">
        <f t="shared" si="3"/>
        <v>5,6 км</v>
      </c>
      <c r="DG51" s="100"/>
      <c r="DH51" s="100"/>
      <c r="DI51" s="100"/>
      <c r="DJ51" s="100"/>
      <c r="DK51" s="100"/>
      <c r="DL51" s="100"/>
      <c r="DM51" s="100"/>
      <c r="DN51" s="100"/>
      <c r="DO51" s="94">
        <v>0</v>
      </c>
      <c r="DP51" s="94"/>
      <c r="DQ51" s="94"/>
      <c r="DR51" s="94"/>
      <c r="DS51" s="94"/>
      <c r="DT51" s="94"/>
      <c r="DU51" s="94"/>
      <c r="DV51" s="94"/>
      <c r="DW51" s="94"/>
      <c r="DX51" s="94">
        <v>0</v>
      </c>
      <c r="DY51" s="94"/>
      <c r="DZ51" s="94"/>
      <c r="EA51" s="94"/>
      <c r="EB51" s="94"/>
      <c r="EC51" s="94"/>
      <c r="ED51" s="94"/>
      <c r="EE51" s="94"/>
      <c r="EF51" s="94"/>
      <c r="EG51" s="94">
        <v>0</v>
      </c>
      <c r="EH51" s="94"/>
      <c r="EI51" s="94"/>
      <c r="EJ51" s="94"/>
      <c r="EK51" s="94"/>
      <c r="EL51" s="94"/>
      <c r="EM51" s="94"/>
      <c r="EN51" s="94"/>
      <c r="EO51" s="94"/>
      <c r="EP51" s="94">
        <v>16.725777103130689</v>
      </c>
      <c r="EQ51" s="94"/>
      <c r="ER51" s="94"/>
      <c r="ES51" s="94"/>
      <c r="ET51" s="94"/>
      <c r="EU51" s="94"/>
      <c r="EV51" s="94"/>
      <c r="EW51" s="94"/>
      <c r="EX51" s="94"/>
      <c r="EY51" s="94">
        <v>0</v>
      </c>
      <c r="EZ51" s="94"/>
      <c r="FA51" s="94"/>
      <c r="FB51" s="94"/>
      <c r="FC51" s="94"/>
      <c r="FD51" s="94"/>
      <c r="FE51" s="94"/>
      <c r="FF51" s="94"/>
      <c r="FG51" s="94"/>
      <c r="FH51" s="94">
        <f>DO51+DX51+EG51+EP51+EY51</f>
        <v>16.725777103130689</v>
      </c>
      <c r="FI51" s="94"/>
      <c r="FJ51" s="94"/>
      <c r="FK51" s="94"/>
      <c r="FL51" s="94"/>
      <c r="FM51" s="94"/>
      <c r="FN51" s="94"/>
      <c r="FO51" s="94"/>
      <c r="FP51" s="94"/>
      <c r="FQ51" s="94"/>
    </row>
    <row r="52" spans="1:173" s="11" customFormat="1" ht="24" customHeight="1">
      <c r="A52" s="69" t="s">
        <v>157</v>
      </c>
      <c r="B52" s="70"/>
      <c r="C52" s="71"/>
      <c r="D52" s="95" t="s">
        <v>158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6" t="s">
        <v>49</v>
      </c>
      <c r="Y52" s="96"/>
      <c r="Z52" s="96"/>
      <c r="AA52" s="96"/>
      <c r="AB52" s="96"/>
      <c r="AC52" s="96"/>
      <c r="AD52" s="97" t="s">
        <v>159</v>
      </c>
      <c r="AE52" s="98" t="s">
        <v>159</v>
      </c>
      <c r="AF52" s="98" t="s">
        <v>159</v>
      </c>
      <c r="AG52" s="98" t="s">
        <v>159</v>
      </c>
      <c r="AH52" s="98" t="s">
        <v>159</v>
      </c>
      <c r="AI52" s="98" t="s">
        <v>159</v>
      </c>
      <c r="AJ52" s="98" t="s">
        <v>159</v>
      </c>
      <c r="AK52" s="98" t="s">
        <v>159</v>
      </c>
      <c r="AL52" s="98" t="s">
        <v>159</v>
      </c>
      <c r="AM52" s="99" t="s">
        <v>159</v>
      </c>
      <c r="AN52" s="43"/>
      <c r="AO52" s="96" t="s">
        <v>63</v>
      </c>
      <c r="AP52" s="96"/>
      <c r="AQ52" s="96"/>
      <c r="AR52" s="96"/>
      <c r="AS52" s="96"/>
      <c r="AT52" s="96" t="s">
        <v>63</v>
      </c>
      <c r="AU52" s="96"/>
      <c r="AV52" s="96"/>
      <c r="AW52" s="96"/>
      <c r="AX52" s="96"/>
      <c r="AY52" s="94">
        <v>3.1722702994200001</v>
      </c>
      <c r="AZ52" s="94"/>
      <c r="BA52" s="94"/>
      <c r="BB52" s="94"/>
      <c r="BC52" s="94"/>
      <c r="BD52" s="94"/>
      <c r="BE52" s="94">
        <f t="shared" si="2"/>
        <v>3.1722702994200001</v>
      </c>
      <c r="BF52" s="94"/>
      <c r="BG52" s="94"/>
      <c r="BH52" s="94"/>
      <c r="BI52" s="94"/>
      <c r="BJ52" s="94"/>
      <c r="BK52" s="94">
        <v>0</v>
      </c>
      <c r="BL52" s="94"/>
      <c r="BM52" s="94"/>
      <c r="BN52" s="94"/>
      <c r="BO52" s="94"/>
      <c r="BP52" s="94"/>
      <c r="BQ52" s="100"/>
      <c r="BR52" s="100"/>
      <c r="BS52" s="100"/>
      <c r="BT52" s="100"/>
      <c r="BU52" s="100"/>
      <c r="BV52" s="100"/>
      <c r="BW52" s="100">
        <v>0</v>
      </c>
      <c r="BX52" s="100"/>
      <c r="BY52" s="100"/>
      <c r="BZ52" s="100"/>
      <c r="CA52" s="100"/>
      <c r="CB52" s="100"/>
      <c r="CC52" s="100"/>
      <c r="CD52" s="100">
        <v>0</v>
      </c>
      <c r="CE52" s="100"/>
      <c r="CF52" s="100"/>
      <c r="CG52" s="100"/>
      <c r="CH52" s="100"/>
      <c r="CI52" s="100"/>
      <c r="CJ52" s="100"/>
      <c r="CK52" s="100">
        <v>0</v>
      </c>
      <c r="CL52" s="100"/>
      <c r="CM52" s="100"/>
      <c r="CN52" s="100"/>
      <c r="CO52" s="100"/>
      <c r="CP52" s="100"/>
      <c r="CQ52" s="100"/>
      <c r="CR52" s="100">
        <v>0</v>
      </c>
      <c r="CS52" s="100"/>
      <c r="CT52" s="100"/>
      <c r="CU52" s="100"/>
      <c r="CV52" s="100"/>
      <c r="CW52" s="100"/>
      <c r="CX52" s="100"/>
      <c r="CY52" s="100" t="str">
        <f>AD52</f>
        <v>2 х 0,55 км</v>
      </c>
      <c r="CZ52" s="100"/>
      <c r="DA52" s="100"/>
      <c r="DB52" s="100"/>
      <c r="DC52" s="100"/>
      <c r="DD52" s="100"/>
      <c r="DE52" s="100"/>
      <c r="DF52" s="100" t="str">
        <f t="shared" si="3"/>
        <v>2 х 0,55 км</v>
      </c>
      <c r="DG52" s="100"/>
      <c r="DH52" s="100"/>
      <c r="DI52" s="100"/>
      <c r="DJ52" s="100"/>
      <c r="DK52" s="100"/>
      <c r="DL52" s="100"/>
      <c r="DM52" s="100"/>
      <c r="DN52" s="100"/>
      <c r="DO52" s="94">
        <v>0</v>
      </c>
      <c r="DP52" s="94"/>
      <c r="DQ52" s="94"/>
      <c r="DR52" s="94"/>
      <c r="DS52" s="94"/>
      <c r="DT52" s="94"/>
      <c r="DU52" s="94"/>
      <c r="DV52" s="94"/>
      <c r="DW52" s="94"/>
      <c r="DX52" s="94">
        <v>0</v>
      </c>
      <c r="DY52" s="94"/>
      <c r="DZ52" s="94"/>
      <c r="EA52" s="94"/>
      <c r="EB52" s="94"/>
      <c r="EC52" s="94"/>
      <c r="ED52" s="94"/>
      <c r="EE52" s="94"/>
      <c r="EF52" s="94"/>
      <c r="EG52" s="94">
        <v>0</v>
      </c>
      <c r="EH52" s="94"/>
      <c r="EI52" s="94"/>
      <c r="EJ52" s="94"/>
      <c r="EK52" s="94"/>
      <c r="EL52" s="94"/>
      <c r="EM52" s="94"/>
      <c r="EN52" s="94"/>
      <c r="EO52" s="94"/>
      <c r="EP52" s="94">
        <v>0</v>
      </c>
      <c r="EQ52" s="94"/>
      <c r="ER52" s="94"/>
      <c r="ES52" s="94"/>
      <c r="ET52" s="94"/>
      <c r="EU52" s="94"/>
      <c r="EV52" s="94"/>
      <c r="EW52" s="94"/>
      <c r="EX52" s="94"/>
      <c r="EY52" s="94">
        <v>3.9305786262873874</v>
      </c>
      <c r="EZ52" s="94"/>
      <c r="FA52" s="94"/>
      <c r="FB52" s="94"/>
      <c r="FC52" s="94"/>
      <c r="FD52" s="94"/>
      <c r="FE52" s="94"/>
      <c r="FF52" s="94"/>
      <c r="FG52" s="94"/>
      <c r="FH52" s="94">
        <f t="shared" si="4"/>
        <v>3.9305786262873874</v>
      </c>
      <c r="FI52" s="94"/>
      <c r="FJ52" s="94"/>
      <c r="FK52" s="94"/>
      <c r="FL52" s="94"/>
      <c r="FM52" s="94"/>
      <c r="FN52" s="94"/>
      <c r="FO52" s="94"/>
      <c r="FP52" s="94"/>
      <c r="FQ52" s="94"/>
    </row>
    <row r="53" spans="1:173" s="11" customFormat="1" ht="24" customHeight="1">
      <c r="A53" s="69" t="s">
        <v>160</v>
      </c>
      <c r="B53" s="70"/>
      <c r="C53" s="71"/>
      <c r="D53" s="95" t="s">
        <v>161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6" t="s">
        <v>49</v>
      </c>
      <c r="Y53" s="96"/>
      <c r="Z53" s="96"/>
      <c r="AA53" s="96"/>
      <c r="AB53" s="96"/>
      <c r="AC53" s="96"/>
      <c r="AD53" s="97" t="s">
        <v>162</v>
      </c>
      <c r="AE53" s="98" t="s">
        <v>162</v>
      </c>
      <c r="AF53" s="98" t="s">
        <v>162</v>
      </c>
      <c r="AG53" s="98" t="s">
        <v>162</v>
      </c>
      <c r="AH53" s="98" t="s">
        <v>162</v>
      </c>
      <c r="AI53" s="98" t="s">
        <v>162</v>
      </c>
      <c r="AJ53" s="98" t="s">
        <v>162</v>
      </c>
      <c r="AK53" s="98" t="s">
        <v>162</v>
      </c>
      <c r="AL53" s="98" t="s">
        <v>162</v>
      </c>
      <c r="AM53" s="99" t="s">
        <v>162</v>
      </c>
      <c r="AN53" s="43"/>
      <c r="AO53" s="96" t="s">
        <v>63</v>
      </c>
      <c r="AP53" s="96"/>
      <c r="AQ53" s="96"/>
      <c r="AR53" s="96"/>
      <c r="AS53" s="96"/>
      <c r="AT53" s="96" t="s">
        <v>63</v>
      </c>
      <c r="AU53" s="96"/>
      <c r="AV53" s="96"/>
      <c r="AW53" s="96"/>
      <c r="AX53" s="96"/>
      <c r="AY53" s="94">
        <v>6.8264829608399999</v>
      </c>
      <c r="AZ53" s="94"/>
      <c r="BA53" s="94"/>
      <c r="BB53" s="94"/>
      <c r="BC53" s="94"/>
      <c r="BD53" s="94"/>
      <c r="BE53" s="94">
        <f t="shared" si="2"/>
        <v>6.8264829608399999</v>
      </c>
      <c r="BF53" s="94"/>
      <c r="BG53" s="94"/>
      <c r="BH53" s="94"/>
      <c r="BI53" s="94"/>
      <c r="BJ53" s="94"/>
      <c r="BK53" s="94">
        <v>0</v>
      </c>
      <c r="BL53" s="94"/>
      <c r="BM53" s="94"/>
      <c r="BN53" s="94"/>
      <c r="BO53" s="94"/>
      <c r="BP53" s="94"/>
      <c r="BQ53" s="100"/>
      <c r="BR53" s="100"/>
      <c r="BS53" s="100"/>
      <c r="BT53" s="100"/>
      <c r="BU53" s="100"/>
      <c r="BV53" s="100"/>
      <c r="BW53" s="100">
        <v>0</v>
      </c>
      <c r="BX53" s="100"/>
      <c r="BY53" s="100"/>
      <c r="BZ53" s="100"/>
      <c r="CA53" s="100"/>
      <c r="CB53" s="100"/>
      <c r="CC53" s="100"/>
      <c r="CD53" s="100">
        <v>0</v>
      </c>
      <c r="CE53" s="100"/>
      <c r="CF53" s="100"/>
      <c r="CG53" s="100"/>
      <c r="CH53" s="100"/>
      <c r="CI53" s="100"/>
      <c r="CJ53" s="100"/>
      <c r="CK53" s="100">
        <v>0</v>
      </c>
      <c r="CL53" s="100"/>
      <c r="CM53" s="100"/>
      <c r="CN53" s="100"/>
      <c r="CO53" s="100"/>
      <c r="CP53" s="100"/>
      <c r="CQ53" s="100"/>
      <c r="CR53" s="100">
        <v>0</v>
      </c>
      <c r="CS53" s="100"/>
      <c r="CT53" s="100"/>
      <c r="CU53" s="100"/>
      <c r="CV53" s="100"/>
      <c r="CW53" s="100"/>
      <c r="CX53" s="100"/>
      <c r="CY53" s="100" t="str">
        <f>AD53</f>
        <v>2 х 1,21 км</v>
      </c>
      <c r="CZ53" s="100"/>
      <c r="DA53" s="100"/>
      <c r="DB53" s="100"/>
      <c r="DC53" s="100"/>
      <c r="DD53" s="100"/>
      <c r="DE53" s="100"/>
      <c r="DF53" s="100" t="str">
        <f t="shared" si="3"/>
        <v>2 х 1,21 км</v>
      </c>
      <c r="DG53" s="100"/>
      <c r="DH53" s="100"/>
      <c r="DI53" s="100"/>
      <c r="DJ53" s="100"/>
      <c r="DK53" s="100"/>
      <c r="DL53" s="100"/>
      <c r="DM53" s="100"/>
      <c r="DN53" s="100"/>
      <c r="DO53" s="94">
        <v>0</v>
      </c>
      <c r="DP53" s="94"/>
      <c r="DQ53" s="94"/>
      <c r="DR53" s="94"/>
      <c r="DS53" s="94"/>
      <c r="DT53" s="94"/>
      <c r="DU53" s="94"/>
      <c r="DV53" s="94"/>
      <c r="DW53" s="94"/>
      <c r="DX53" s="94">
        <v>0</v>
      </c>
      <c r="DY53" s="94"/>
      <c r="DZ53" s="94"/>
      <c r="EA53" s="94"/>
      <c r="EB53" s="94"/>
      <c r="EC53" s="94"/>
      <c r="ED53" s="94"/>
      <c r="EE53" s="94"/>
      <c r="EF53" s="94"/>
      <c r="EG53" s="94">
        <v>0</v>
      </c>
      <c r="EH53" s="94"/>
      <c r="EI53" s="94"/>
      <c r="EJ53" s="94"/>
      <c r="EK53" s="94"/>
      <c r="EL53" s="94"/>
      <c r="EM53" s="94"/>
      <c r="EN53" s="94"/>
      <c r="EO53" s="94"/>
      <c r="EP53" s="94">
        <v>0</v>
      </c>
      <c r="EQ53" s="94"/>
      <c r="ER53" s="94"/>
      <c r="ES53" s="94"/>
      <c r="ET53" s="94"/>
      <c r="EU53" s="94"/>
      <c r="EV53" s="94"/>
      <c r="EW53" s="94"/>
      <c r="EX53" s="94"/>
      <c r="EY53" s="94">
        <v>8.4583044589543839</v>
      </c>
      <c r="EZ53" s="94"/>
      <c r="FA53" s="94"/>
      <c r="FB53" s="94"/>
      <c r="FC53" s="94"/>
      <c r="FD53" s="94"/>
      <c r="FE53" s="94"/>
      <c r="FF53" s="94"/>
      <c r="FG53" s="94"/>
      <c r="FH53" s="94">
        <f t="shared" si="4"/>
        <v>8.4583044589543839</v>
      </c>
      <c r="FI53" s="94"/>
      <c r="FJ53" s="94"/>
      <c r="FK53" s="94"/>
      <c r="FL53" s="94"/>
      <c r="FM53" s="94"/>
      <c r="FN53" s="94"/>
      <c r="FO53" s="94"/>
      <c r="FP53" s="94"/>
      <c r="FQ53" s="94"/>
    </row>
    <row r="54" spans="1:173" s="11" customFormat="1" ht="24" customHeight="1">
      <c r="A54" s="69" t="s">
        <v>163</v>
      </c>
      <c r="B54" s="70"/>
      <c r="C54" s="71"/>
      <c r="D54" s="95" t="s">
        <v>164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6" t="s">
        <v>49</v>
      </c>
      <c r="Y54" s="96"/>
      <c r="Z54" s="96"/>
      <c r="AA54" s="96"/>
      <c r="AB54" s="96"/>
      <c r="AC54" s="96"/>
      <c r="AD54" s="97" t="s">
        <v>165</v>
      </c>
      <c r="AE54" s="98" t="s">
        <v>165</v>
      </c>
      <c r="AF54" s="98" t="s">
        <v>165</v>
      </c>
      <c r="AG54" s="98" t="s">
        <v>165</v>
      </c>
      <c r="AH54" s="98" t="s">
        <v>165</v>
      </c>
      <c r="AI54" s="98" t="s">
        <v>165</v>
      </c>
      <c r="AJ54" s="98" t="s">
        <v>165</v>
      </c>
      <c r="AK54" s="98" t="s">
        <v>165</v>
      </c>
      <c r="AL54" s="98" t="s">
        <v>165</v>
      </c>
      <c r="AM54" s="99" t="s">
        <v>165</v>
      </c>
      <c r="AN54" s="43"/>
      <c r="AO54" s="96" t="s">
        <v>51</v>
      </c>
      <c r="AP54" s="96"/>
      <c r="AQ54" s="96"/>
      <c r="AR54" s="96"/>
      <c r="AS54" s="96"/>
      <c r="AT54" s="96" t="s">
        <v>51</v>
      </c>
      <c r="AU54" s="96"/>
      <c r="AV54" s="96"/>
      <c r="AW54" s="96"/>
      <c r="AX54" s="96"/>
      <c r="AY54" s="94">
        <v>1.3203962974200001</v>
      </c>
      <c r="AZ54" s="94"/>
      <c r="BA54" s="94"/>
      <c r="BB54" s="94"/>
      <c r="BC54" s="94"/>
      <c r="BD54" s="94"/>
      <c r="BE54" s="94">
        <f>AY54</f>
        <v>1.3203962974200001</v>
      </c>
      <c r="BF54" s="94"/>
      <c r="BG54" s="94"/>
      <c r="BH54" s="94"/>
      <c r="BI54" s="94"/>
      <c r="BJ54" s="94"/>
      <c r="BK54" s="94">
        <v>0</v>
      </c>
      <c r="BL54" s="94"/>
      <c r="BM54" s="94"/>
      <c r="BN54" s="94"/>
      <c r="BO54" s="94"/>
      <c r="BP54" s="94"/>
      <c r="BQ54" s="100"/>
      <c r="BR54" s="100"/>
      <c r="BS54" s="100"/>
      <c r="BT54" s="100"/>
      <c r="BU54" s="100"/>
      <c r="BV54" s="100"/>
      <c r="BW54" s="100" t="str">
        <f>AD54</f>
        <v>1 шт.</v>
      </c>
      <c r="BX54" s="100"/>
      <c r="BY54" s="100"/>
      <c r="BZ54" s="100"/>
      <c r="CA54" s="100"/>
      <c r="CB54" s="100"/>
      <c r="CC54" s="100"/>
      <c r="CD54" s="100">
        <v>0</v>
      </c>
      <c r="CE54" s="100"/>
      <c r="CF54" s="100"/>
      <c r="CG54" s="100"/>
      <c r="CH54" s="100"/>
      <c r="CI54" s="100"/>
      <c r="CJ54" s="100"/>
      <c r="CK54" s="100">
        <v>0</v>
      </c>
      <c r="CL54" s="100"/>
      <c r="CM54" s="100"/>
      <c r="CN54" s="100"/>
      <c r="CO54" s="100"/>
      <c r="CP54" s="100"/>
      <c r="CQ54" s="100"/>
      <c r="CR54" s="100">
        <v>0</v>
      </c>
      <c r="CS54" s="100"/>
      <c r="CT54" s="100"/>
      <c r="CU54" s="100"/>
      <c r="CV54" s="100"/>
      <c r="CW54" s="100"/>
      <c r="CX54" s="100"/>
      <c r="CY54" s="100">
        <v>0</v>
      </c>
      <c r="CZ54" s="100"/>
      <c r="DA54" s="100"/>
      <c r="DB54" s="100"/>
      <c r="DC54" s="100"/>
      <c r="DD54" s="100"/>
      <c r="DE54" s="100"/>
      <c r="DF54" s="100" t="str">
        <f>AD54</f>
        <v>1 шт.</v>
      </c>
      <c r="DG54" s="100"/>
      <c r="DH54" s="100"/>
      <c r="DI54" s="100"/>
      <c r="DJ54" s="100"/>
      <c r="DK54" s="100"/>
      <c r="DL54" s="100"/>
      <c r="DM54" s="100"/>
      <c r="DN54" s="100"/>
      <c r="DO54" s="94">
        <v>1.3771733382090598</v>
      </c>
      <c r="DP54" s="94"/>
      <c r="DQ54" s="94"/>
      <c r="DR54" s="94"/>
      <c r="DS54" s="94"/>
      <c r="DT54" s="94"/>
      <c r="DU54" s="94"/>
      <c r="DV54" s="94"/>
      <c r="DW54" s="94"/>
      <c r="DX54" s="94">
        <v>0</v>
      </c>
      <c r="DY54" s="94"/>
      <c r="DZ54" s="94"/>
      <c r="EA54" s="94"/>
      <c r="EB54" s="94"/>
      <c r="EC54" s="94"/>
      <c r="ED54" s="94"/>
      <c r="EE54" s="94"/>
      <c r="EF54" s="94"/>
      <c r="EG54" s="94">
        <v>0</v>
      </c>
      <c r="EH54" s="94"/>
      <c r="EI54" s="94"/>
      <c r="EJ54" s="94"/>
      <c r="EK54" s="94"/>
      <c r="EL54" s="94"/>
      <c r="EM54" s="94"/>
      <c r="EN54" s="94"/>
      <c r="EO54" s="94"/>
      <c r="EP54" s="94">
        <v>0</v>
      </c>
      <c r="EQ54" s="94"/>
      <c r="ER54" s="94"/>
      <c r="ES54" s="94"/>
      <c r="ET54" s="94"/>
      <c r="EU54" s="94"/>
      <c r="EV54" s="94"/>
      <c r="EW54" s="94"/>
      <c r="EX54" s="94"/>
      <c r="EY54" s="94">
        <v>0</v>
      </c>
      <c r="EZ54" s="94"/>
      <c r="FA54" s="94"/>
      <c r="FB54" s="94"/>
      <c r="FC54" s="94"/>
      <c r="FD54" s="94"/>
      <c r="FE54" s="94"/>
      <c r="FF54" s="94"/>
      <c r="FG54" s="94"/>
      <c r="FH54" s="94">
        <f t="shared" si="4"/>
        <v>1.3771733382090598</v>
      </c>
      <c r="FI54" s="94"/>
      <c r="FJ54" s="94"/>
      <c r="FK54" s="94"/>
      <c r="FL54" s="94"/>
      <c r="FM54" s="94"/>
      <c r="FN54" s="94"/>
      <c r="FO54" s="94"/>
      <c r="FP54" s="94"/>
      <c r="FQ54" s="94"/>
    </row>
    <row r="55" spans="1:173" s="11" customFormat="1" ht="24" customHeight="1">
      <c r="A55" s="69" t="s">
        <v>166</v>
      </c>
      <c r="B55" s="70"/>
      <c r="C55" s="71"/>
      <c r="D55" s="95" t="s">
        <v>167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6" t="s">
        <v>49</v>
      </c>
      <c r="Y55" s="96"/>
      <c r="Z55" s="96"/>
      <c r="AA55" s="96"/>
      <c r="AB55" s="96"/>
      <c r="AC55" s="96"/>
      <c r="AD55" s="97" t="s">
        <v>168</v>
      </c>
      <c r="AE55" s="98" t="s">
        <v>168</v>
      </c>
      <c r="AF55" s="98" t="s">
        <v>168</v>
      </c>
      <c r="AG55" s="98" t="s">
        <v>168</v>
      </c>
      <c r="AH55" s="98" t="s">
        <v>168</v>
      </c>
      <c r="AI55" s="98" t="s">
        <v>168</v>
      </c>
      <c r="AJ55" s="98" t="s">
        <v>168</v>
      </c>
      <c r="AK55" s="98" t="s">
        <v>168</v>
      </c>
      <c r="AL55" s="98" t="s">
        <v>168</v>
      </c>
      <c r="AM55" s="99" t="s">
        <v>168</v>
      </c>
      <c r="AN55" s="43"/>
      <c r="AO55" s="96" t="s">
        <v>51</v>
      </c>
      <c r="AP55" s="96"/>
      <c r="AQ55" s="96"/>
      <c r="AR55" s="96"/>
      <c r="AS55" s="96"/>
      <c r="AT55" s="96" t="s">
        <v>62</v>
      </c>
      <c r="AU55" s="96"/>
      <c r="AV55" s="96"/>
      <c r="AW55" s="96"/>
      <c r="AX55" s="96"/>
      <c r="AY55" s="94">
        <v>1.8859999999999999</v>
      </c>
      <c r="AZ55" s="94"/>
      <c r="BA55" s="94"/>
      <c r="BB55" s="94"/>
      <c r="BC55" s="94"/>
      <c r="BD55" s="94"/>
      <c r="BE55" s="94">
        <f>AY55</f>
        <v>1.8859999999999999</v>
      </c>
      <c r="BF55" s="94"/>
      <c r="BG55" s="94"/>
      <c r="BH55" s="94"/>
      <c r="BI55" s="94"/>
      <c r="BJ55" s="94"/>
      <c r="BK55" s="94">
        <v>0</v>
      </c>
      <c r="BL55" s="94"/>
      <c r="BM55" s="94"/>
      <c r="BN55" s="94"/>
      <c r="BO55" s="94"/>
      <c r="BP55" s="94"/>
      <c r="BQ55" s="100"/>
      <c r="BR55" s="100"/>
      <c r="BS55" s="100"/>
      <c r="BT55" s="100"/>
      <c r="BU55" s="100"/>
      <c r="BV55" s="100"/>
      <c r="BW55" s="100" t="s">
        <v>169</v>
      </c>
      <c r="BX55" s="100"/>
      <c r="BY55" s="100"/>
      <c r="BZ55" s="100"/>
      <c r="CA55" s="100"/>
      <c r="CB55" s="100"/>
      <c r="CC55" s="100"/>
      <c r="CD55" s="100" t="s">
        <v>169</v>
      </c>
      <c r="CE55" s="100"/>
      <c r="CF55" s="100"/>
      <c r="CG55" s="100"/>
      <c r="CH55" s="100"/>
      <c r="CI55" s="100"/>
      <c r="CJ55" s="100"/>
      <c r="CK55" s="100" t="s">
        <v>169</v>
      </c>
      <c r="CL55" s="100"/>
      <c r="CM55" s="100"/>
      <c r="CN55" s="100"/>
      <c r="CO55" s="100"/>
      <c r="CP55" s="100"/>
      <c r="CQ55" s="100"/>
      <c r="CR55" s="100" t="s">
        <v>170</v>
      </c>
      <c r="CS55" s="100"/>
      <c r="CT55" s="100"/>
      <c r="CU55" s="100"/>
      <c r="CV55" s="100"/>
      <c r="CW55" s="100"/>
      <c r="CX55" s="100"/>
      <c r="CY55" s="100">
        <v>0</v>
      </c>
      <c r="CZ55" s="100"/>
      <c r="DA55" s="100"/>
      <c r="DB55" s="100"/>
      <c r="DC55" s="100"/>
      <c r="DD55" s="100"/>
      <c r="DE55" s="100"/>
      <c r="DF55" s="100" t="str">
        <f t="shared" si="3"/>
        <v>63 шт.</v>
      </c>
      <c r="DG55" s="100"/>
      <c r="DH55" s="100"/>
      <c r="DI55" s="100"/>
      <c r="DJ55" s="100"/>
      <c r="DK55" s="100"/>
      <c r="DL55" s="100"/>
      <c r="DM55" s="100"/>
      <c r="DN55" s="100"/>
      <c r="DO55" s="94">
        <v>0.46833694519751995</v>
      </c>
      <c r="DP55" s="94"/>
      <c r="DQ55" s="94"/>
      <c r="DR55" s="94"/>
      <c r="DS55" s="94"/>
      <c r="DT55" s="94"/>
      <c r="DU55" s="94"/>
      <c r="DV55" s="94"/>
      <c r="DW55" s="94"/>
      <c r="DX55" s="94">
        <v>0.48894377078621087</v>
      </c>
      <c r="DY55" s="94"/>
      <c r="DZ55" s="94"/>
      <c r="EA55" s="94"/>
      <c r="EB55" s="94"/>
      <c r="EC55" s="94"/>
      <c r="ED55" s="94"/>
      <c r="EE55" s="94"/>
      <c r="EF55" s="94"/>
      <c r="EG55" s="94">
        <v>0.5104572967008042</v>
      </c>
      <c r="EH55" s="94"/>
      <c r="EI55" s="94"/>
      <c r="EJ55" s="94"/>
      <c r="EK55" s="94"/>
      <c r="EL55" s="94"/>
      <c r="EM55" s="94"/>
      <c r="EN55" s="94"/>
      <c r="EO55" s="94"/>
      <c r="EP55" s="94">
        <v>0.63950089391523646</v>
      </c>
      <c r="EQ55" s="94"/>
      <c r="ER55" s="94"/>
      <c r="ES55" s="94"/>
      <c r="ET55" s="94"/>
      <c r="EU55" s="94"/>
      <c r="EV55" s="94"/>
      <c r="EW55" s="94"/>
      <c r="EX55" s="94"/>
      <c r="EY55" s="94">
        <v>0</v>
      </c>
      <c r="EZ55" s="94"/>
      <c r="FA55" s="94"/>
      <c r="FB55" s="94"/>
      <c r="FC55" s="94"/>
      <c r="FD55" s="94"/>
      <c r="FE55" s="94"/>
      <c r="FF55" s="94"/>
      <c r="FG55" s="94"/>
      <c r="FH55" s="94">
        <f>DO55+DX55+EG55+EP55+EY55</f>
        <v>2.1072389065997714</v>
      </c>
      <c r="FI55" s="94"/>
      <c r="FJ55" s="94"/>
      <c r="FK55" s="94"/>
      <c r="FL55" s="94"/>
      <c r="FM55" s="94"/>
      <c r="FN55" s="94"/>
      <c r="FO55" s="94"/>
      <c r="FP55" s="94"/>
      <c r="FQ55" s="94"/>
    </row>
    <row r="56" spans="1:173" s="11" customFormat="1" ht="24" customHeight="1">
      <c r="A56" s="69" t="s">
        <v>171</v>
      </c>
      <c r="B56" s="70"/>
      <c r="C56" s="71"/>
      <c r="D56" s="95" t="s">
        <v>172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6" t="s">
        <v>71</v>
      </c>
      <c r="Y56" s="96"/>
      <c r="Z56" s="96"/>
      <c r="AA56" s="96"/>
      <c r="AB56" s="96"/>
      <c r="AC56" s="96"/>
      <c r="AD56" s="97"/>
      <c r="AE56" s="98"/>
      <c r="AF56" s="98"/>
      <c r="AG56" s="98"/>
      <c r="AH56" s="98"/>
      <c r="AI56" s="98"/>
      <c r="AJ56" s="98"/>
      <c r="AK56" s="98"/>
      <c r="AL56" s="98"/>
      <c r="AM56" s="99"/>
      <c r="AN56" s="43"/>
      <c r="AO56" s="96" t="s">
        <v>62</v>
      </c>
      <c r="AP56" s="96"/>
      <c r="AQ56" s="96"/>
      <c r="AR56" s="96"/>
      <c r="AS56" s="96"/>
      <c r="AT56" s="96" t="s">
        <v>62</v>
      </c>
      <c r="AU56" s="96"/>
      <c r="AV56" s="96"/>
      <c r="AW56" s="96"/>
      <c r="AX56" s="96"/>
      <c r="AY56" s="94">
        <v>0.10921501764</v>
      </c>
      <c r="AZ56" s="94"/>
      <c r="BA56" s="94"/>
      <c r="BB56" s="94"/>
      <c r="BC56" s="94"/>
      <c r="BD56" s="94"/>
      <c r="BE56" s="94">
        <f>AY56</f>
        <v>0.10921501764</v>
      </c>
      <c r="BF56" s="94"/>
      <c r="BG56" s="94"/>
      <c r="BH56" s="94"/>
      <c r="BI56" s="94"/>
      <c r="BJ56" s="94"/>
      <c r="BK56" s="94">
        <v>0</v>
      </c>
      <c r="BL56" s="94"/>
      <c r="BM56" s="94"/>
      <c r="BN56" s="94"/>
      <c r="BO56" s="94"/>
      <c r="BP56" s="94"/>
      <c r="BQ56" s="100"/>
      <c r="BR56" s="100"/>
      <c r="BS56" s="100"/>
      <c r="BT56" s="100"/>
      <c r="BU56" s="100"/>
      <c r="BV56" s="100"/>
      <c r="BW56" s="100">
        <v>0</v>
      </c>
      <c r="BX56" s="100"/>
      <c r="BY56" s="100"/>
      <c r="BZ56" s="100"/>
      <c r="CA56" s="100"/>
      <c r="CB56" s="100"/>
      <c r="CC56" s="100"/>
      <c r="CD56" s="100">
        <v>0</v>
      </c>
      <c r="CE56" s="100"/>
      <c r="CF56" s="100"/>
      <c r="CG56" s="100"/>
      <c r="CH56" s="100"/>
      <c r="CI56" s="100"/>
      <c r="CJ56" s="100"/>
      <c r="CK56" s="100">
        <v>0</v>
      </c>
      <c r="CL56" s="100"/>
      <c r="CM56" s="100"/>
      <c r="CN56" s="100"/>
      <c r="CO56" s="100"/>
      <c r="CP56" s="100"/>
      <c r="CQ56" s="100"/>
      <c r="CR56" s="100">
        <v>0</v>
      </c>
      <c r="CS56" s="100"/>
      <c r="CT56" s="100"/>
      <c r="CU56" s="100"/>
      <c r="CV56" s="100"/>
      <c r="CW56" s="100"/>
      <c r="CX56" s="100"/>
      <c r="CY56" s="100">
        <v>0</v>
      </c>
      <c r="CZ56" s="100"/>
      <c r="DA56" s="100"/>
      <c r="DB56" s="100"/>
      <c r="DC56" s="100"/>
      <c r="DD56" s="100"/>
      <c r="DE56" s="100"/>
      <c r="DF56" s="100">
        <f t="shared" si="3"/>
        <v>0</v>
      </c>
      <c r="DG56" s="100"/>
      <c r="DH56" s="100"/>
      <c r="DI56" s="100"/>
      <c r="DJ56" s="100"/>
      <c r="DK56" s="100"/>
      <c r="DL56" s="100"/>
      <c r="DM56" s="100"/>
      <c r="DN56" s="100"/>
      <c r="DO56" s="94">
        <v>0</v>
      </c>
      <c r="DP56" s="94"/>
      <c r="DQ56" s="94"/>
      <c r="DR56" s="94"/>
      <c r="DS56" s="94"/>
      <c r="DT56" s="94"/>
      <c r="DU56" s="94"/>
      <c r="DV56" s="94"/>
      <c r="DW56" s="94"/>
      <c r="DX56" s="94">
        <v>0</v>
      </c>
      <c r="DY56" s="94"/>
      <c r="DZ56" s="94"/>
      <c r="EA56" s="94"/>
      <c r="EB56" s="94"/>
      <c r="EC56" s="94"/>
      <c r="ED56" s="94"/>
      <c r="EE56" s="94"/>
      <c r="EF56" s="94"/>
      <c r="EG56" s="94">
        <v>0</v>
      </c>
      <c r="EH56" s="94"/>
      <c r="EI56" s="94"/>
      <c r="EJ56" s="94"/>
      <c r="EK56" s="94"/>
      <c r="EL56" s="94"/>
      <c r="EM56" s="94"/>
      <c r="EN56" s="94"/>
      <c r="EO56" s="94"/>
      <c r="EP56" s="94">
        <v>0.12961885020200459</v>
      </c>
      <c r="EQ56" s="94"/>
      <c r="ER56" s="94"/>
      <c r="ES56" s="94"/>
      <c r="ET56" s="94"/>
      <c r="EU56" s="94"/>
      <c r="EV56" s="94"/>
      <c r="EW56" s="94"/>
      <c r="EX56" s="94"/>
      <c r="EY56" s="94">
        <v>0</v>
      </c>
      <c r="EZ56" s="94"/>
      <c r="FA56" s="94"/>
      <c r="FB56" s="94"/>
      <c r="FC56" s="94"/>
      <c r="FD56" s="94"/>
      <c r="FE56" s="94"/>
      <c r="FF56" s="94"/>
      <c r="FG56" s="94"/>
      <c r="FH56" s="94">
        <f t="shared" si="4"/>
        <v>0.12961885020200459</v>
      </c>
      <c r="FI56" s="94"/>
      <c r="FJ56" s="94"/>
      <c r="FK56" s="94"/>
      <c r="FL56" s="94"/>
      <c r="FM56" s="94"/>
      <c r="FN56" s="94"/>
      <c r="FO56" s="94"/>
      <c r="FP56" s="94"/>
      <c r="FQ56" s="94"/>
    </row>
    <row r="57" spans="1:173" s="11" customFormat="1" ht="24" customHeight="1">
      <c r="A57" s="69" t="s">
        <v>173</v>
      </c>
      <c r="B57" s="70"/>
      <c r="C57" s="71"/>
      <c r="D57" s="95" t="s">
        <v>174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6" t="s">
        <v>86</v>
      </c>
      <c r="Y57" s="96"/>
      <c r="Z57" s="96"/>
      <c r="AA57" s="96"/>
      <c r="AB57" s="96"/>
      <c r="AC57" s="96"/>
      <c r="AD57" s="97" t="s">
        <v>175</v>
      </c>
      <c r="AE57" s="98" t="s">
        <v>165</v>
      </c>
      <c r="AF57" s="98" t="s">
        <v>165</v>
      </c>
      <c r="AG57" s="98" t="s">
        <v>165</v>
      </c>
      <c r="AH57" s="98" t="s">
        <v>165</v>
      </c>
      <c r="AI57" s="98" t="s">
        <v>165</v>
      </c>
      <c r="AJ57" s="98" t="s">
        <v>165</v>
      </c>
      <c r="AK57" s="98" t="s">
        <v>165</v>
      </c>
      <c r="AL57" s="98" t="s">
        <v>165</v>
      </c>
      <c r="AM57" s="99" t="s">
        <v>165</v>
      </c>
      <c r="AN57" s="43"/>
      <c r="AO57" s="96" t="s">
        <v>63</v>
      </c>
      <c r="AP57" s="96"/>
      <c r="AQ57" s="96"/>
      <c r="AR57" s="96"/>
      <c r="AS57" s="96"/>
      <c r="AT57" s="96" t="s">
        <v>63</v>
      </c>
      <c r="AU57" s="96"/>
      <c r="AV57" s="96"/>
      <c r="AW57" s="96"/>
      <c r="AX57" s="96"/>
      <c r="AY57" s="94">
        <v>1.2526045485600001</v>
      </c>
      <c r="AZ57" s="94"/>
      <c r="BA57" s="94"/>
      <c r="BB57" s="94"/>
      <c r="BC57" s="94"/>
      <c r="BD57" s="94"/>
      <c r="BE57" s="94">
        <f>AY57</f>
        <v>1.2526045485600001</v>
      </c>
      <c r="BF57" s="94"/>
      <c r="BG57" s="94"/>
      <c r="BH57" s="94"/>
      <c r="BI57" s="94"/>
      <c r="BJ57" s="94"/>
      <c r="BK57" s="94">
        <v>0</v>
      </c>
      <c r="BL57" s="94"/>
      <c r="BM57" s="94"/>
      <c r="BN57" s="94"/>
      <c r="BO57" s="94"/>
      <c r="BP57" s="94"/>
      <c r="BQ57" s="100"/>
      <c r="BR57" s="100"/>
      <c r="BS57" s="100"/>
      <c r="BT57" s="100"/>
      <c r="BU57" s="100"/>
      <c r="BV57" s="100"/>
      <c r="BW57" s="100">
        <v>0</v>
      </c>
      <c r="BX57" s="100"/>
      <c r="BY57" s="100"/>
      <c r="BZ57" s="100"/>
      <c r="CA57" s="100"/>
      <c r="CB57" s="100"/>
      <c r="CC57" s="100"/>
      <c r="CD57" s="100">
        <v>0</v>
      </c>
      <c r="CE57" s="100"/>
      <c r="CF57" s="100"/>
      <c r="CG57" s="100"/>
      <c r="CH57" s="100"/>
      <c r="CI57" s="100"/>
      <c r="CJ57" s="100"/>
      <c r="CK57" s="100">
        <v>0</v>
      </c>
      <c r="CL57" s="100"/>
      <c r="CM57" s="100"/>
      <c r="CN57" s="100"/>
      <c r="CO57" s="100"/>
      <c r="CP57" s="100"/>
      <c r="CQ57" s="100"/>
      <c r="CR57" s="100">
        <v>0</v>
      </c>
      <c r="CS57" s="100"/>
      <c r="CT57" s="100"/>
      <c r="CU57" s="100"/>
      <c r="CV57" s="100"/>
      <c r="CW57" s="100"/>
      <c r="CX57" s="100"/>
      <c r="CY57" s="100" t="s">
        <v>175</v>
      </c>
      <c r="CZ57" s="100"/>
      <c r="DA57" s="100"/>
      <c r="DB57" s="100"/>
      <c r="DC57" s="100"/>
      <c r="DD57" s="100"/>
      <c r="DE57" s="100"/>
      <c r="DF57" s="100" t="str">
        <f>AD57</f>
        <v>0,4 км</v>
      </c>
      <c r="DG57" s="100"/>
      <c r="DH57" s="100"/>
      <c r="DI57" s="100"/>
      <c r="DJ57" s="100"/>
      <c r="DK57" s="100"/>
      <c r="DL57" s="100"/>
      <c r="DM57" s="100"/>
      <c r="DN57" s="100"/>
      <c r="DO57" s="94">
        <v>0</v>
      </c>
      <c r="DP57" s="94"/>
      <c r="DQ57" s="94"/>
      <c r="DR57" s="94"/>
      <c r="DS57" s="94"/>
      <c r="DT57" s="94"/>
      <c r="DU57" s="94"/>
      <c r="DV57" s="94"/>
      <c r="DW57" s="94"/>
      <c r="DX57" s="94">
        <v>0</v>
      </c>
      <c r="DY57" s="94"/>
      <c r="DZ57" s="94"/>
      <c r="EA57" s="94"/>
      <c r="EB57" s="94"/>
      <c r="EC57" s="94"/>
      <c r="ED57" s="94"/>
      <c r="EE57" s="94"/>
      <c r="EF57" s="94"/>
      <c r="EG57" s="94">
        <v>0</v>
      </c>
      <c r="EH57" s="94"/>
      <c r="EI57" s="94"/>
      <c r="EJ57" s="94"/>
      <c r="EK57" s="94"/>
      <c r="EL57" s="94"/>
      <c r="EM57" s="94"/>
      <c r="EN57" s="94"/>
      <c r="EO57" s="94"/>
      <c r="EP57" s="94">
        <v>0</v>
      </c>
      <c r="EQ57" s="94"/>
      <c r="ER57" s="94"/>
      <c r="ES57" s="94"/>
      <c r="ET57" s="94"/>
      <c r="EU57" s="94"/>
      <c r="EV57" s="94"/>
      <c r="EW57" s="94"/>
      <c r="EX57" s="94"/>
      <c r="EY57" s="94">
        <v>1.5520306282413816</v>
      </c>
      <c r="EZ57" s="94"/>
      <c r="FA57" s="94"/>
      <c r="FB57" s="94"/>
      <c r="FC57" s="94"/>
      <c r="FD57" s="94"/>
      <c r="FE57" s="94"/>
      <c r="FF57" s="94"/>
      <c r="FG57" s="94"/>
      <c r="FH57" s="94">
        <f t="shared" si="4"/>
        <v>1.5520306282413816</v>
      </c>
      <c r="FI57" s="94"/>
      <c r="FJ57" s="94"/>
      <c r="FK57" s="94"/>
      <c r="FL57" s="94"/>
      <c r="FM57" s="94"/>
      <c r="FN57" s="94"/>
      <c r="FO57" s="94"/>
      <c r="FP57" s="94"/>
      <c r="FQ57" s="94"/>
    </row>
    <row r="58" spans="1:173" s="11" customFormat="1" ht="20.25" customHeight="1">
      <c r="A58" s="69" t="s">
        <v>176</v>
      </c>
      <c r="B58" s="70"/>
      <c r="C58" s="71"/>
      <c r="D58" s="69" t="s">
        <v>177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1"/>
      <c r="X58" s="119"/>
      <c r="Y58" s="120"/>
      <c r="Z58" s="120"/>
      <c r="AA58" s="120"/>
      <c r="AB58" s="120"/>
      <c r="AC58" s="121"/>
      <c r="AD58" s="97"/>
      <c r="AE58" s="98"/>
      <c r="AF58" s="98"/>
      <c r="AG58" s="98"/>
      <c r="AH58" s="98"/>
      <c r="AI58" s="98"/>
      <c r="AJ58" s="98"/>
      <c r="AK58" s="98"/>
      <c r="AL58" s="98"/>
      <c r="AM58" s="99"/>
      <c r="AN58" s="47"/>
      <c r="AO58" s="119"/>
      <c r="AP58" s="120"/>
      <c r="AQ58" s="120"/>
      <c r="AR58" s="120"/>
      <c r="AS58" s="121"/>
      <c r="AT58" s="119"/>
      <c r="AU58" s="120"/>
      <c r="AV58" s="120"/>
      <c r="AW58" s="120"/>
      <c r="AX58" s="121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97"/>
      <c r="BR58" s="98"/>
      <c r="BS58" s="98"/>
      <c r="BT58" s="98"/>
      <c r="BU58" s="98"/>
      <c r="BV58" s="99"/>
      <c r="BW58" s="97"/>
      <c r="BX58" s="98"/>
      <c r="BY58" s="98"/>
      <c r="BZ58" s="98"/>
      <c r="CA58" s="98"/>
      <c r="CB58" s="98"/>
      <c r="CC58" s="99"/>
      <c r="CD58" s="97"/>
      <c r="CE58" s="98"/>
      <c r="CF58" s="98"/>
      <c r="CG58" s="98"/>
      <c r="CH58" s="98"/>
      <c r="CI58" s="98"/>
      <c r="CJ58" s="99"/>
      <c r="CK58" s="97"/>
      <c r="CL58" s="98"/>
      <c r="CM58" s="98"/>
      <c r="CN58" s="98"/>
      <c r="CO58" s="98"/>
      <c r="CP58" s="98"/>
      <c r="CQ58" s="99"/>
      <c r="CR58" s="97"/>
      <c r="CS58" s="98"/>
      <c r="CT58" s="98"/>
      <c r="CU58" s="98"/>
      <c r="CV58" s="98"/>
      <c r="CW58" s="98"/>
      <c r="CX58" s="99"/>
      <c r="CY58" s="97"/>
      <c r="CZ58" s="98"/>
      <c r="DA58" s="98"/>
      <c r="DB58" s="98"/>
      <c r="DC58" s="98"/>
      <c r="DD58" s="98"/>
      <c r="DE58" s="99"/>
      <c r="DF58" s="100"/>
      <c r="DG58" s="100"/>
      <c r="DH58" s="100"/>
      <c r="DI58" s="100"/>
      <c r="DJ58" s="100"/>
      <c r="DK58" s="100"/>
      <c r="DL58" s="100"/>
      <c r="DM58" s="100"/>
      <c r="DN58" s="100"/>
      <c r="DO58" s="97"/>
      <c r="DP58" s="98"/>
      <c r="DQ58" s="98"/>
      <c r="DR58" s="98"/>
      <c r="DS58" s="98"/>
      <c r="DT58" s="98"/>
      <c r="DU58" s="98"/>
      <c r="DV58" s="98"/>
      <c r="DW58" s="99"/>
      <c r="DX58" s="97"/>
      <c r="DY58" s="98"/>
      <c r="DZ58" s="98"/>
      <c r="EA58" s="98"/>
      <c r="EB58" s="98"/>
      <c r="EC58" s="98"/>
      <c r="ED58" s="98"/>
      <c r="EE58" s="98"/>
      <c r="EF58" s="99"/>
      <c r="EG58" s="97"/>
      <c r="EH58" s="98"/>
      <c r="EI58" s="98"/>
      <c r="EJ58" s="98"/>
      <c r="EK58" s="98"/>
      <c r="EL58" s="98"/>
      <c r="EM58" s="98"/>
      <c r="EN58" s="98"/>
      <c r="EO58" s="99"/>
      <c r="EP58" s="97"/>
      <c r="EQ58" s="98"/>
      <c r="ER58" s="98"/>
      <c r="ES58" s="98"/>
      <c r="ET58" s="98"/>
      <c r="EU58" s="98"/>
      <c r="EV58" s="98"/>
      <c r="EW58" s="98"/>
      <c r="EX58" s="99"/>
      <c r="EY58" s="97"/>
      <c r="EZ58" s="98"/>
      <c r="FA58" s="98"/>
      <c r="FB58" s="98"/>
      <c r="FC58" s="98"/>
      <c r="FD58" s="98"/>
      <c r="FE58" s="98"/>
      <c r="FF58" s="98"/>
      <c r="FG58" s="99"/>
      <c r="FH58" s="100"/>
      <c r="FI58" s="100"/>
      <c r="FJ58" s="100"/>
      <c r="FK58" s="100"/>
      <c r="FL58" s="100"/>
      <c r="FM58" s="100"/>
      <c r="FN58" s="100"/>
      <c r="FO58" s="100"/>
      <c r="FP58" s="100"/>
      <c r="FQ58" s="100"/>
    </row>
    <row r="59" spans="1:173" s="11" customFormat="1" ht="24" customHeight="1">
      <c r="A59" s="119" t="s">
        <v>178</v>
      </c>
      <c r="B59" s="120"/>
      <c r="C59" s="121"/>
      <c r="D59" s="101" t="s">
        <v>179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3"/>
      <c r="X59" s="119" t="s">
        <v>68</v>
      </c>
      <c r="Y59" s="120"/>
      <c r="Z59" s="120"/>
      <c r="AA59" s="120"/>
      <c r="AB59" s="120"/>
      <c r="AC59" s="121"/>
      <c r="AD59" s="97" t="s">
        <v>180</v>
      </c>
      <c r="AE59" s="98"/>
      <c r="AF59" s="98"/>
      <c r="AG59" s="98"/>
      <c r="AH59" s="98"/>
      <c r="AI59" s="98"/>
      <c r="AJ59" s="98"/>
      <c r="AK59" s="98"/>
      <c r="AL59" s="98"/>
      <c r="AM59" s="99"/>
      <c r="AN59" s="47"/>
      <c r="AO59" s="119" t="s">
        <v>51</v>
      </c>
      <c r="AP59" s="120"/>
      <c r="AQ59" s="120"/>
      <c r="AR59" s="120"/>
      <c r="AS59" s="121"/>
      <c r="AT59" s="119" t="s">
        <v>63</v>
      </c>
      <c r="AU59" s="120"/>
      <c r="AV59" s="120"/>
      <c r="AW59" s="120"/>
      <c r="AX59" s="121"/>
      <c r="AY59" s="94">
        <v>4.166423340108147</v>
      </c>
      <c r="AZ59" s="94"/>
      <c r="BA59" s="94"/>
      <c r="BB59" s="94"/>
      <c r="BC59" s="94"/>
      <c r="BD59" s="94"/>
      <c r="BE59" s="94">
        <f>AY59</f>
        <v>4.166423340108147</v>
      </c>
      <c r="BF59" s="94"/>
      <c r="BG59" s="94"/>
      <c r="BH59" s="94"/>
      <c r="BI59" s="94"/>
      <c r="BJ59" s="94"/>
      <c r="BK59" s="94">
        <v>0</v>
      </c>
      <c r="BL59" s="94"/>
      <c r="BM59" s="94"/>
      <c r="BN59" s="94"/>
      <c r="BO59" s="94"/>
      <c r="BP59" s="94"/>
      <c r="BQ59" s="97"/>
      <c r="BR59" s="98"/>
      <c r="BS59" s="98"/>
      <c r="BT59" s="98"/>
      <c r="BU59" s="98"/>
      <c r="BV59" s="99"/>
      <c r="BW59" s="97">
        <v>6</v>
      </c>
      <c r="BX59" s="98"/>
      <c r="BY59" s="98"/>
      <c r="BZ59" s="98"/>
      <c r="CA59" s="98"/>
      <c r="CB59" s="98"/>
      <c r="CC59" s="99"/>
      <c r="CD59" s="97">
        <v>3</v>
      </c>
      <c r="CE59" s="98"/>
      <c r="CF59" s="98"/>
      <c r="CG59" s="98"/>
      <c r="CH59" s="98"/>
      <c r="CI59" s="98"/>
      <c r="CJ59" s="99"/>
      <c r="CK59" s="97">
        <v>6</v>
      </c>
      <c r="CL59" s="98"/>
      <c r="CM59" s="98"/>
      <c r="CN59" s="98"/>
      <c r="CO59" s="98"/>
      <c r="CP59" s="98"/>
      <c r="CQ59" s="99"/>
      <c r="CR59" s="97">
        <v>3</v>
      </c>
      <c r="CS59" s="98"/>
      <c r="CT59" s="98"/>
      <c r="CU59" s="98"/>
      <c r="CV59" s="98"/>
      <c r="CW59" s="98"/>
      <c r="CX59" s="99"/>
      <c r="CY59" s="97">
        <v>4</v>
      </c>
      <c r="CZ59" s="98"/>
      <c r="DA59" s="98"/>
      <c r="DB59" s="98"/>
      <c r="DC59" s="98"/>
      <c r="DD59" s="98"/>
      <c r="DE59" s="99"/>
      <c r="DF59" s="100" t="str">
        <f>AD59</f>
        <v>22 шт.</v>
      </c>
      <c r="DG59" s="100"/>
      <c r="DH59" s="100"/>
      <c r="DI59" s="100"/>
      <c r="DJ59" s="100"/>
      <c r="DK59" s="100"/>
      <c r="DL59" s="100"/>
      <c r="DM59" s="100"/>
      <c r="DN59" s="100"/>
      <c r="DO59" s="122">
        <v>1.2632409229999999</v>
      </c>
      <c r="DP59" s="123"/>
      <c r="DQ59" s="123"/>
      <c r="DR59" s="123"/>
      <c r="DS59" s="123"/>
      <c r="DT59" s="123"/>
      <c r="DU59" s="123"/>
      <c r="DV59" s="123"/>
      <c r="DW59" s="124"/>
      <c r="DX59" s="122">
        <v>0.45655390443599997</v>
      </c>
      <c r="DY59" s="123"/>
      <c r="DZ59" s="123"/>
      <c r="EA59" s="123"/>
      <c r="EB59" s="123"/>
      <c r="EC59" s="123"/>
      <c r="ED59" s="123"/>
      <c r="EE59" s="123"/>
      <c r="EF59" s="124"/>
      <c r="EG59" s="122">
        <v>1.097586946353744</v>
      </c>
      <c r="EH59" s="123"/>
      <c r="EI59" s="123"/>
      <c r="EJ59" s="123"/>
      <c r="EK59" s="123"/>
      <c r="EL59" s="123"/>
      <c r="EM59" s="123"/>
      <c r="EN59" s="123"/>
      <c r="EO59" s="124"/>
      <c r="EP59" s="122">
        <v>0.70424865722127161</v>
      </c>
      <c r="EQ59" s="123"/>
      <c r="ER59" s="123"/>
      <c r="ES59" s="123"/>
      <c r="ET59" s="123"/>
      <c r="EU59" s="123"/>
      <c r="EV59" s="123"/>
      <c r="EW59" s="123"/>
      <c r="EX59" s="124"/>
      <c r="EY59" s="122">
        <v>0.64479290909713172</v>
      </c>
      <c r="EZ59" s="123"/>
      <c r="FA59" s="123"/>
      <c r="FB59" s="123"/>
      <c r="FC59" s="123"/>
      <c r="FD59" s="123"/>
      <c r="FE59" s="123"/>
      <c r="FF59" s="123"/>
      <c r="FG59" s="124"/>
      <c r="FH59" s="94">
        <f>DO59+DX59+EG59+EP59+EY59</f>
        <v>4.166423340108147</v>
      </c>
      <c r="FI59" s="94"/>
      <c r="FJ59" s="94"/>
      <c r="FK59" s="94"/>
      <c r="FL59" s="94"/>
      <c r="FM59" s="94"/>
      <c r="FN59" s="94"/>
      <c r="FO59" s="94"/>
      <c r="FP59" s="94"/>
      <c r="FQ59" s="94"/>
    </row>
    <row r="60" spans="1:173" s="11" customFormat="1" ht="24" customHeight="1">
      <c r="A60" s="119" t="s">
        <v>181</v>
      </c>
      <c r="B60" s="120"/>
      <c r="C60" s="121"/>
      <c r="D60" s="101" t="s">
        <v>182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3"/>
      <c r="X60" s="119" t="s">
        <v>68</v>
      </c>
      <c r="Y60" s="120"/>
      <c r="Z60" s="120"/>
      <c r="AA60" s="120"/>
      <c r="AB60" s="120"/>
      <c r="AC60" s="121"/>
      <c r="AD60" s="97" t="s">
        <v>183</v>
      </c>
      <c r="AE60" s="98"/>
      <c r="AF60" s="98"/>
      <c r="AG60" s="98"/>
      <c r="AH60" s="98"/>
      <c r="AI60" s="98"/>
      <c r="AJ60" s="98"/>
      <c r="AK60" s="98"/>
      <c r="AL60" s="98"/>
      <c r="AM60" s="99"/>
      <c r="AN60" s="47"/>
      <c r="AO60" s="119" t="s">
        <v>51</v>
      </c>
      <c r="AP60" s="120"/>
      <c r="AQ60" s="120"/>
      <c r="AR60" s="120"/>
      <c r="AS60" s="121"/>
      <c r="AT60" s="119" t="s">
        <v>63</v>
      </c>
      <c r="AU60" s="120"/>
      <c r="AV60" s="120"/>
      <c r="AW60" s="120"/>
      <c r="AX60" s="121"/>
      <c r="AY60" s="94">
        <v>98.872798764000009</v>
      </c>
      <c r="AZ60" s="94"/>
      <c r="BA60" s="94"/>
      <c r="BB60" s="94"/>
      <c r="BC60" s="94"/>
      <c r="BD60" s="94"/>
      <c r="BE60" s="94">
        <f>AY60</f>
        <v>98.872798764000009</v>
      </c>
      <c r="BF60" s="94"/>
      <c r="BG60" s="94"/>
      <c r="BH60" s="94"/>
      <c r="BI60" s="94"/>
      <c r="BJ60" s="94"/>
      <c r="BK60" s="94">
        <v>0</v>
      </c>
      <c r="BL60" s="94"/>
      <c r="BM60" s="94"/>
      <c r="BN60" s="94"/>
      <c r="BO60" s="94"/>
      <c r="BP60" s="94"/>
      <c r="BQ60" s="97"/>
      <c r="BR60" s="98"/>
      <c r="BS60" s="98"/>
      <c r="BT60" s="98"/>
      <c r="BU60" s="98"/>
      <c r="BV60" s="99"/>
      <c r="BW60" s="97">
        <v>12</v>
      </c>
      <c r="BX60" s="98"/>
      <c r="BY60" s="98"/>
      <c r="BZ60" s="98"/>
      <c r="CA60" s="98"/>
      <c r="CB60" s="98"/>
      <c r="CC60" s="99"/>
      <c r="CD60" s="97">
        <v>10</v>
      </c>
      <c r="CE60" s="98"/>
      <c r="CF60" s="98"/>
      <c r="CG60" s="98"/>
      <c r="CH60" s="98"/>
      <c r="CI60" s="98"/>
      <c r="CJ60" s="99"/>
      <c r="CK60" s="97">
        <v>12</v>
      </c>
      <c r="CL60" s="98"/>
      <c r="CM60" s="98"/>
      <c r="CN60" s="98"/>
      <c r="CO60" s="98"/>
      <c r="CP60" s="98"/>
      <c r="CQ60" s="99"/>
      <c r="CR60" s="97">
        <v>13</v>
      </c>
      <c r="CS60" s="98"/>
      <c r="CT60" s="98"/>
      <c r="CU60" s="98"/>
      <c r="CV60" s="98"/>
      <c r="CW60" s="98"/>
      <c r="CX60" s="99"/>
      <c r="CY60" s="97">
        <v>13</v>
      </c>
      <c r="CZ60" s="98"/>
      <c r="DA60" s="98"/>
      <c r="DB60" s="98"/>
      <c r="DC60" s="98"/>
      <c r="DD60" s="98"/>
      <c r="DE60" s="99"/>
      <c r="DF60" s="100" t="str">
        <f>AD60</f>
        <v>60 шт.</v>
      </c>
      <c r="DG60" s="100"/>
      <c r="DH60" s="100"/>
      <c r="DI60" s="100"/>
      <c r="DJ60" s="100"/>
      <c r="DK60" s="100"/>
      <c r="DL60" s="100"/>
      <c r="DM60" s="100"/>
      <c r="DN60" s="100"/>
      <c r="DO60" s="122">
        <v>22.534451831345997</v>
      </c>
      <c r="DP60" s="123"/>
      <c r="DQ60" s="123"/>
      <c r="DR60" s="123"/>
      <c r="DS60" s="123"/>
      <c r="DT60" s="123"/>
      <c r="DU60" s="123"/>
      <c r="DV60" s="123"/>
      <c r="DW60" s="124"/>
      <c r="DX60" s="122">
        <v>22.295703968495999</v>
      </c>
      <c r="DY60" s="123"/>
      <c r="DZ60" s="123"/>
      <c r="EA60" s="123"/>
      <c r="EB60" s="123"/>
      <c r="EC60" s="123"/>
      <c r="ED60" s="123"/>
      <c r="EE60" s="123"/>
      <c r="EF60" s="124"/>
      <c r="EG60" s="122">
        <v>22.719754106997698</v>
      </c>
      <c r="EH60" s="123"/>
      <c r="EI60" s="123"/>
      <c r="EJ60" s="123"/>
      <c r="EK60" s="123"/>
      <c r="EL60" s="123"/>
      <c r="EM60" s="123"/>
      <c r="EN60" s="123"/>
      <c r="EO60" s="124"/>
      <c r="EP60" s="122">
        <v>28.943067590264068</v>
      </c>
      <c r="EQ60" s="123"/>
      <c r="ER60" s="123"/>
      <c r="ES60" s="123"/>
      <c r="ET60" s="123"/>
      <c r="EU60" s="123"/>
      <c r="EV60" s="123"/>
      <c r="EW60" s="123"/>
      <c r="EX60" s="124"/>
      <c r="EY60" s="122">
        <v>15.387819571365508</v>
      </c>
      <c r="EZ60" s="123"/>
      <c r="FA60" s="123"/>
      <c r="FB60" s="123"/>
      <c r="FC60" s="123"/>
      <c r="FD60" s="123"/>
      <c r="FE60" s="123"/>
      <c r="FF60" s="123"/>
      <c r="FG60" s="124"/>
      <c r="FH60" s="94">
        <f>DO60+DX60+EG60+EP60+EY60</f>
        <v>111.88079706846928</v>
      </c>
      <c r="FI60" s="94"/>
      <c r="FJ60" s="94"/>
      <c r="FK60" s="94"/>
      <c r="FL60" s="94"/>
      <c r="FM60" s="94"/>
      <c r="FN60" s="94"/>
      <c r="FO60" s="94"/>
      <c r="FP60" s="94"/>
      <c r="FQ60" s="94"/>
    </row>
    <row r="61" spans="1:173" s="13" customFormat="1" ht="11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1:173" s="13" customFormat="1" ht="11.25">
      <c r="A62" s="6" t="s">
        <v>184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173" s="13" customFormat="1" ht="11.25">
      <c r="A63" s="6" t="s">
        <v>185</v>
      </c>
    </row>
    <row r="64" spans="1:173" s="13" customFormat="1" ht="11.25">
      <c r="A64" s="6" t="s">
        <v>186</v>
      </c>
      <c r="D64" s="14"/>
    </row>
    <row r="65" spans="1:4" s="13" customFormat="1" ht="11.25">
      <c r="A65" s="6" t="s">
        <v>187</v>
      </c>
    </row>
    <row r="66" spans="1:4" s="15" customFormat="1" ht="11.25">
      <c r="D66" s="16"/>
    </row>
    <row r="67" spans="1:4" s="13" customFormat="1" ht="11.25">
      <c r="A67" s="14" t="s">
        <v>188</v>
      </c>
    </row>
    <row r="68" spans="1:4" s="17" customFormat="1"/>
    <row r="69" spans="1:4" s="17" customFormat="1"/>
    <row r="70" spans="1:4" s="17" customFormat="1"/>
    <row r="71" spans="1:4" s="17" customFormat="1"/>
    <row r="72" spans="1:4" s="17" customFormat="1"/>
    <row r="73" spans="1:4" s="17" customFormat="1"/>
    <row r="74" spans="1:4" s="17" customFormat="1"/>
    <row r="75" spans="1:4" s="17" customFormat="1"/>
    <row r="76" spans="1:4" s="17" customFormat="1"/>
    <row r="77" spans="1:4" s="17" customFormat="1"/>
    <row r="78" spans="1:4" s="17" customFormat="1"/>
    <row r="79" spans="1:4" s="17" customFormat="1"/>
    <row r="80" spans="1:4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</sheetData>
  <mergeCells count="1011">
    <mergeCell ref="EH1:FQ3"/>
    <mergeCell ref="DX60:EF60"/>
    <mergeCell ref="EG60:EO60"/>
    <mergeCell ref="EP60:EX60"/>
    <mergeCell ref="EY60:FG60"/>
    <mergeCell ref="FH60:FQ60"/>
    <mergeCell ref="CD60:CJ60"/>
    <mergeCell ref="CK60:CQ60"/>
    <mergeCell ref="CR60:CX60"/>
    <mergeCell ref="CY60:DE60"/>
    <mergeCell ref="DF60:DN60"/>
    <mergeCell ref="DO60:DW60"/>
    <mergeCell ref="AT60:AX60"/>
    <mergeCell ref="AY60:BD60"/>
    <mergeCell ref="BE60:BJ60"/>
    <mergeCell ref="BK60:BP60"/>
    <mergeCell ref="BQ60:BV60"/>
    <mergeCell ref="BW60:CC60"/>
    <mergeCell ref="DX59:EF59"/>
    <mergeCell ref="EG59:EO59"/>
    <mergeCell ref="EP59:EX59"/>
    <mergeCell ref="EY59:FG59"/>
    <mergeCell ref="FH59:FQ59"/>
    <mergeCell ref="DX58:EF58"/>
    <mergeCell ref="EG58:EO58"/>
    <mergeCell ref="EP58:EX58"/>
    <mergeCell ref="EY58:FG58"/>
    <mergeCell ref="FH58:FQ58"/>
    <mergeCell ref="CD58:CJ58"/>
    <mergeCell ref="CK58:CQ58"/>
    <mergeCell ref="CR58:CX58"/>
    <mergeCell ref="CY58:DE58"/>
    <mergeCell ref="A60:C60"/>
    <mergeCell ref="D60:W60"/>
    <mergeCell ref="X60:AC60"/>
    <mergeCell ref="AD60:AM60"/>
    <mergeCell ref="AO60:AS60"/>
    <mergeCell ref="CD59:CJ59"/>
    <mergeCell ref="CK59:CQ59"/>
    <mergeCell ref="CR59:CX59"/>
    <mergeCell ref="CY59:DE59"/>
    <mergeCell ref="DF59:DN59"/>
    <mergeCell ref="DO59:DW59"/>
    <mergeCell ref="AT59:AX59"/>
    <mergeCell ref="AY59:BD59"/>
    <mergeCell ref="BE59:BJ59"/>
    <mergeCell ref="BK59:BP59"/>
    <mergeCell ref="BQ59:BV59"/>
    <mergeCell ref="BW59:CC59"/>
    <mergeCell ref="A59:C59"/>
    <mergeCell ref="D59:W59"/>
    <mergeCell ref="X59:AC59"/>
    <mergeCell ref="AD59:AM59"/>
    <mergeCell ref="AO59:AS59"/>
    <mergeCell ref="DF58:DN58"/>
    <mergeCell ref="DO58:DW58"/>
    <mergeCell ref="AT58:AX58"/>
    <mergeCell ref="AY58:BD58"/>
    <mergeCell ref="BE58:BJ58"/>
    <mergeCell ref="BK58:BP58"/>
    <mergeCell ref="BQ58:BV58"/>
    <mergeCell ref="BW58:CC58"/>
    <mergeCell ref="DX57:EF57"/>
    <mergeCell ref="EG57:EO57"/>
    <mergeCell ref="EP57:EX57"/>
    <mergeCell ref="EY57:FG57"/>
    <mergeCell ref="FH57:FQ57"/>
    <mergeCell ref="A58:C58"/>
    <mergeCell ref="D58:W58"/>
    <mergeCell ref="X58:AC58"/>
    <mergeCell ref="AD58:AM58"/>
    <mergeCell ref="AO58:AS58"/>
    <mergeCell ref="CD57:CJ57"/>
    <mergeCell ref="CK57:CQ57"/>
    <mergeCell ref="CR57:CX57"/>
    <mergeCell ref="CY57:DE57"/>
    <mergeCell ref="DF57:DN57"/>
    <mergeCell ref="DO57:DW57"/>
    <mergeCell ref="AT57:AX57"/>
    <mergeCell ref="AY57:BD57"/>
    <mergeCell ref="BE57:BJ57"/>
    <mergeCell ref="BK57:BP57"/>
    <mergeCell ref="BQ57:BV57"/>
    <mergeCell ref="BW57:CC57"/>
    <mergeCell ref="DX56:EF56"/>
    <mergeCell ref="EG56:EO56"/>
    <mergeCell ref="EP56:EX56"/>
    <mergeCell ref="EY56:FG56"/>
    <mergeCell ref="FH56:FQ56"/>
    <mergeCell ref="A57:C57"/>
    <mergeCell ref="D57:W57"/>
    <mergeCell ref="X57:AC57"/>
    <mergeCell ref="AD57:AM57"/>
    <mergeCell ref="AO57:AS57"/>
    <mergeCell ref="CD56:CJ56"/>
    <mergeCell ref="CK56:CQ56"/>
    <mergeCell ref="CR56:CX56"/>
    <mergeCell ref="CY56:DE56"/>
    <mergeCell ref="DF56:DN56"/>
    <mergeCell ref="DO56:DW56"/>
    <mergeCell ref="AT56:AX56"/>
    <mergeCell ref="AY56:BD56"/>
    <mergeCell ref="BE56:BJ56"/>
    <mergeCell ref="BK56:BP56"/>
    <mergeCell ref="BQ56:BV56"/>
    <mergeCell ref="BW56:CC56"/>
    <mergeCell ref="A56:C56"/>
    <mergeCell ref="D56:W56"/>
    <mergeCell ref="X56:AC56"/>
    <mergeCell ref="AD56:AM56"/>
    <mergeCell ref="AO56:AS56"/>
    <mergeCell ref="CD55:CJ55"/>
    <mergeCell ref="CK55:CQ55"/>
    <mergeCell ref="CR55:CX55"/>
    <mergeCell ref="CY55:DE55"/>
    <mergeCell ref="DF55:DN55"/>
    <mergeCell ref="DO55:DW55"/>
    <mergeCell ref="AT55:AX55"/>
    <mergeCell ref="AY55:BD55"/>
    <mergeCell ref="BE55:BJ55"/>
    <mergeCell ref="BK55:BP55"/>
    <mergeCell ref="BQ55:BV55"/>
    <mergeCell ref="BW55:CC55"/>
    <mergeCell ref="DX54:EF54"/>
    <mergeCell ref="EG54:EO54"/>
    <mergeCell ref="EP54:EX54"/>
    <mergeCell ref="EY54:FG54"/>
    <mergeCell ref="FH54:FQ54"/>
    <mergeCell ref="A55:C55"/>
    <mergeCell ref="D55:W55"/>
    <mergeCell ref="X55:AC55"/>
    <mergeCell ref="AD55:AM55"/>
    <mergeCell ref="AO55:AS55"/>
    <mergeCell ref="CD54:CJ54"/>
    <mergeCell ref="CK54:CQ54"/>
    <mergeCell ref="CR54:CX54"/>
    <mergeCell ref="CY54:DE54"/>
    <mergeCell ref="DF54:DN54"/>
    <mergeCell ref="DO54:DW54"/>
    <mergeCell ref="AT54:AX54"/>
    <mergeCell ref="AY54:BD54"/>
    <mergeCell ref="BE54:BJ54"/>
    <mergeCell ref="BK54:BP54"/>
    <mergeCell ref="BQ54:BV54"/>
    <mergeCell ref="BW54:CC54"/>
    <mergeCell ref="DX55:EF55"/>
    <mergeCell ref="EG55:EO55"/>
    <mergeCell ref="EP55:EX55"/>
    <mergeCell ref="EY55:FG55"/>
    <mergeCell ref="FH55:FQ55"/>
    <mergeCell ref="A54:C54"/>
    <mergeCell ref="D54:W54"/>
    <mergeCell ref="X54:AC54"/>
    <mergeCell ref="AD54:AM54"/>
    <mergeCell ref="AO54:AS54"/>
    <mergeCell ref="CD53:CJ53"/>
    <mergeCell ref="CK53:CQ53"/>
    <mergeCell ref="CR53:CX53"/>
    <mergeCell ref="CY53:DE53"/>
    <mergeCell ref="DF53:DN53"/>
    <mergeCell ref="DO53:DW53"/>
    <mergeCell ref="AT53:AX53"/>
    <mergeCell ref="AY53:BD53"/>
    <mergeCell ref="BE53:BJ53"/>
    <mergeCell ref="BK53:BP53"/>
    <mergeCell ref="BQ53:BV53"/>
    <mergeCell ref="BW53:CC53"/>
    <mergeCell ref="DX52:EF52"/>
    <mergeCell ref="EG52:EO52"/>
    <mergeCell ref="EP52:EX52"/>
    <mergeCell ref="EY52:FG52"/>
    <mergeCell ref="FH52:FQ52"/>
    <mergeCell ref="A53:C53"/>
    <mergeCell ref="D53:W53"/>
    <mergeCell ref="X53:AC53"/>
    <mergeCell ref="AD53:AM53"/>
    <mergeCell ref="AO53:AS53"/>
    <mergeCell ref="CD52:CJ52"/>
    <mergeCell ref="CK52:CQ52"/>
    <mergeCell ref="CR52:CX52"/>
    <mergeCell ref="CY52:DE52"/>
    <mergeCell ref="DF52:DN52"/>
    <mergeCell ref="DO52:DW52"/>
    <mergeCell ref="AT52:AX52"/>
    <mergeCell ref="AY52:BD52"/>
    <mergeCell ref="BE52:BJ52"/>
    <mergeCell ref="BK52:BP52"/>
    <mergeCell ref="BQ52:BV52"/>
    <mergeCell ref="BW52:CC52"/>
    <mergeCell ref="DX53:EF53"/>
    <mergeCell ref="EG53:EO53"/>
    <mergeCell ref="EP53:EX53"/>
    <mergeCell ref="EY53:FG53"/>
    <mergeCell ref="FH53:FQ53"/>
    <mergeCell ref="A52:C52"/>
    <mergeCell ref="D52:W52"/>
    <mergeCell ref="X52:AC52"/>
    <mergeCell ref="AD52:AM52"/>
    <mergeCell ref="AO52:AS52"/>
    <mergeCell ref="CD51:CJ51"/>
    <mergeCell ref="CK51:CQ51"/>
    <mergeCell ref="CR51:CX51"/>
    <mergeCell ref="CY51:DE51"/>
    <mergeCell ref="DF51:DN51"/>
    <mergeCell ref="DO51:DW51"/>
    <mergeCell ref="AT51:AX51"/>
    <mergeCell ref="AY51:BD51"/>
    <mergeCell ref="BE51:BJ51"/>
    <mergeCell ref="BK51:BP51"/>
    <mergeCell ref="BQ51:BV51"/>
    <mergeCell ref="BW51:CC51"/>
    <mergeCell ref="DX50:EF50"/>
    <mergeCell ref="EG50:EO50"/>
    <mergeCell ref="EP50:EX50"/>
    <mergeCell ref="EY50:FG50"/>
    <mergeCell ref="FH50:FQ50"/>
    <mergeCell ref="A51:C51"/>
    <mergeCell ref="D51:W51"/>
    <mergeCell ref="X51:AC51"/>
    <mergeCell ref="AD51:AM51"/>
    <mergeCell ref="AO51:AS51"/>
    <mergeCell ref="CD50:CJ50"/>
    <mergeCell ref="CK50:CQ50"/>
    <mergeCell ref="CR50:CX50"/>
    <mergeCell ref="CY50:DE50"/>
    <mergeCell ref="DF50:DN50"/>
    <mergeCell ref="DO50:DW50"/>
    <mergeCell ref="AT50:AX50"/>
    <mergeCell ref="AY50:BD50"/>
    <mergeCell ref="BE50:BJ50"/>
    <mergeCell ref="BK50:BP50"/>
    <mergeCell ref="BQ50:BV50"/>
    <mergeCell ref="BW50:CC50"/>
    <mergeCell ref="DX51:EF51"/>
    <mergeCell ref="EG51:EO51"/>
    <mergeCell ref="EP51:EX51"/>
    <mergeCell ref="EY51:FG51"/>
    <mergeCell ref="FH51:FQ51"/>
    <mergeCell ref="A50:C50"/>
    <mergeCell ref="D50:W50"/>
    <mergeCell ref="X50:AC50"/>
    <mergeCell ref="AD50:AM50"/>
    <mergeCell ref="AO50:AS50"/>
    <mergeCell ref="CD49:CJ49"/>
    <mergeCell ref="CK49:CQ49"/>
    <mergeCell ref="CR49:CX49"/>
    <mergeCell ref="CY49:DE49"/>
    <mergeCell ref="DF49:DN49"/>
    <mergeCell ref="DO49:DW49"/>
    <mergeCell ref="AT49:AX49"/>
    <mergeCell ref="AY49:BD49"/>
    <mergeCell ref="BE49:BJ49"/>
    <mergeCell ref="BK49:BP49"/>
    <mergeCell ref="BQ49:BV49"/>
    <mergeCell ref="BW49:CC49"/>
    <mergeCell ref="DX48:EF48"/>
    <mergeCell ref="EG48:EO48"/>
    <mergeCell ref="EP48:EX48"/>
    <mergeCell ref="EY48:FG48"/>
    <mergeCell ref="FH48:FQ48"/>
    <mergeCell ref="A49:C49"/>
    <mergeCell ref="D49:W49"/>
    <mergeCell ref="X49:AC49"/>
    <mergeCell ref="AD49:AM49"/>
    <mergeCell ref="AO49:AS49"/>
    <mergeCell ref="CD48:CJ48"/>
    <mergeCell ref="CK48:CQ48"/>
    <mergeCell ref="CR48:CX48"/>
    <mergeCell ref="CY48:DE48"/>
    <mergeCell ref="DF48:DN48"/>
    <mergeCell ref="DO48:DW48"/>
    <mergeCell ref="AT48:AX48"/>
    <mergeCell ref="AY48:BD48"/>
    <mergeCell ref="BE48:BJ48"/>
    <mergeCell ref="BK48:BP48"/>
    <mergeCell ref="BQ48:BV48"/>
    <mergeCell ref="BW48:CC48"/>
    <mergeCell ref="DX49:EF49"/>
    <mergeCell ref="EG49:EO49"/>
    <mergeCell ref="EP49:EX49"/>
    <mergeCell ref="EY49:FG49"/>
    <mergeCell ref="FH49:FQ49"/>
    <mergeCell ref="A48:C48"/>
    <mergeCell ref="D48:W48"/>
    <mergeCell ref="X48:AC48"/>
    <mergeCell ref="AD48:AM48"/>
    <mergeCell ref="AO48:AS48"/>
    <mergeCell ref="CD47:CJ47"/>
    <mergeCell ref="CK47:CQ47"/>
    <mergeCell ref="CR47:CX47"/>
    <mergeCell ref="CY47:DE47"/>
    <mergeCell ref="DF47:DN47"/>
    <mergeCell ref="DO47:DW47"/>
    <mergeCell ref="AT47:AX47"/>
    <mergeCell ref="AY47:BD47"/>
    <mergeCell ref="BE47:BJ47"/>
    <mergeCell ref="BK47:BP47"/>
    <mergeCell ref="BQ47:BV47"/>
    <mergeCell ref="BW47:CC47"/>
    <mergeCell ref="DX46:EF46"/>
    <mergeCell ref="EG46:EO46"/>
    <mergeCell ref="EP46:EX46"/>
    <mergeCell ref="EY46:FG46"/>
    <mergeCell ref="FH46:FQ46"/>
    <mergeCell ref="A47:C47"/>
    <mergeCell ref="D47:W47"/>
    <mergeCell ref="X47:AC47"/>
    <mergeCell ref="AD47:AM47"/>
    <mergeCell ref="AO47:AS47"/>
    <mergeCell ref="CD46:CJ46"/>
    <mergeCell ref="CK46:CQ46"/>
    <mergeCell ref="CR46:CX46"/>
    <mergeCell ref="CY46:DE46"/>
    <mergeCell ref="DF46:DN46"/>
    <mergeCell ref="DO46:DW46"/>
    <mergeCell ref="AT46:AX46"/>
    <mergeCell ref="AY46:BD46"/>
    <mergeCell ref="BE46:BJ46"/>
    <mergeCell ref="BK46:BP46"/>
    <mergeCell ref="BQ46:BV46"/>
    <mergeCell ref="BW46:CC46"/>
    <mergeCell ref="DX47:EF47"/>
    <mergeCell ref="EG47:EO47"/>
    <mergeCell ref="EP47:EX47"/>
    <mergeCell ref="EY47:FG47"/>
    <mergeCell ref="FH47:FQ47"/>
    <mergeCell ref="A46:C46"/>
    <mergeCell ref="D46:W46"/>
    <mergeCell ref="X46:AC46"/>
    <mergeCell ref="AD46:AM46"/>
    <mergeCell ref="AO46:AS46"/>
    <mergeCell ref="CD45:CJ45"/>
    <mergeCell ref="CK45:CQ45"/>
    <mergeCell ref="CR45:CX45"/>
    <mergeCell ref="CY45:DE45"/>
    <mergeCell ref="DF45:DN45"/>
    <mergeCell ref="DO45:DW45"/>
    <mergeCell ref="AT45:AX45"/>
    <mergeCell ref="AY45:BD45"/>
    <mergeCell ref="BE45:BJ45"/>
    <mergeCell ref="BK45:BP45"/>
    <mergeCell ref="BQ45:BV45"/>
    <mergeCell ref="BW45:CC45"/>
    <mergeCell ref="FH44:FQ44"/>
    <mergeCell ref="A45:C45"/>
    <mergeCell ref="D45:W45"/>
    <mergeCell ref="X45:AC45"/>
    <mergeCell ref="AD45:AM45"/>
    <mergeCell ref="AO45:AS45"/>
    <mergeCell ref="CD44:CJ44"/>
    <mergeCell ref="CK44:CQ44"/>
    <mergeCell ref="CR44:CX44"/>
    <mergeCell ref="CY44:DE44"/>
    <mergeCell ref="DF44:DN44"/>
    <mergeCell ref="DO44:DW44"/>
    <mergeCell ref="AT44:AX44"/>
    <mergeCell ref="AY44:BD44"/>
    <mergeCell ref="BE44:BJ44"/>
    <mergeCell ref="BK44:BP44"/>
    <mergeCell ref="BQ44:BV44"/>
    <mergeCell ref="BW44:CC44"/>
    <mergeCell ref="DX45:EF45"/>
    <mergeCell ref="EG45:EO45"/>
    <mergeCell ref="EP45:EX45"/>
    <mergeCell ref="EY45:FG45"/>
    <mergeCell ref="FH45:FQ45"/>
    <mergeCell ref="A41:C41"/>
    <mergeCell ref="D41:W41"/>
    <mergeCell ref="X41:AC41"/>
    <mergeCell ref="AD41:AM41"/>
    <mergeCell ref="AO41:AS41"/>
    <mergeCell ref="AT41:AX41"/>
    <mergeCell ref="EG42:EO43"/>
    <mergeCell ref="EP42:EX43"/>
    <mergeCell ref="EY42:FG43"/>
    <mergeCell ref="FH42:FQ43"/>
    <mergeCell ref="D43:W43"/>
    <mergeCell ref="A44:C44"/>
    <mergeCell ref="D44:W44"/>
    <mergeCell ref="X44:AC44"/>
    <mergeCell ref="AD44:AM44"/>
    <mergeCell ref="AO44:AS44"/>
    <mergeCell ref="CK42:CQ43"/>
    <mergeCell ref="CR42:CX43"/>
    <mergeCell ref="CY42:DE43"/>
    <mergeCell ref="DF42:DN43"/>
    <mergeCell ref="DO42:DW43"/>
    <mergeCell ref="DX42:EF43"/>
    <mergeCell ref="AY42:BD43"/>
    <mergeCell ref="BE42:BJ43"/>
    <mergeCell ref="BK42:BP43"/>
    <mergeCell ref="BQ42:BV43"/>
    <mergeCell ref="BW42:CC43"/>
    <mergeCell ref="CD42:CJ43"/>
    <mergeCell ref="DX44:EF44"/>
    <mergeCell ref="EG44:EO44"/>
    <mergeCell ref="EP44:EX44"/>
    <mergeCell ref="EY44:FG44"/>
    <mergeCell ref="CY38:DE40"/>
    <mergeCell ref="DF38:DN40"/>
    <mergeCell ref="DO38:DW40"/>
    <mergeCell ref="DX38:EF40"/>
    <mergeCell ref="AY38:BD40"/>
    <mergeCell ref="BE38:BJ40"/>
    <mergeCell ref="BK38:BP40"/>
    <mergeCell ref="BQ38:BV40"/>
    <mergeCell ref="BW38:CC40"/>
    <mergeCell ref="CD38:CJ40"/>
    <mergeCell ref="EG41:EO41"/>
    <mergeCell ref="EP41:EX41"/>
    <mergeCell ref="EY41:FG41"/>
    <mergeCell ref="FH41:FQ41"/>
    <mergeCell ref="A42:C43"/>
    <mergeCell ref="D42:W42"/>
    <mergeCell ref="X42:AC43"/>
    <mergeCell ref="AD42:AM43"/>
    <mergeCell ref="AO42:AS43"/>
    <mergeCell ref="AT42:AX43"/>
    <mergeCell ref="CK41:CQ41"/>
    <mergeCell ref="CR41:CX41"/>
    <mergeCell ref="CY41:DE41"/>
    <mergeCell ref="DF41:DN41"/>
    <mergeCell ref="DO41:DW41"/>
    <mergeCell ref="DX41:EF41"/>
    <mergeCell ref="AY41:BD41"/>
    <mergeCell ref="BE41:BJ41"/>
    <mergeCell ref="BK41:BP41"/>
    <mergeCell ref="BQ41:BV41"/>
    <mergeCell ref="BW41:CC41"/>
    <mergeCell ref="CD41:CJ41"/>
    <mergeCell ref="A38:C40"/>
    <mergeCell ref="D38:W38"/>
    <mergeCell ref="X38:AC40"/>
    <mergeCell ref="AD38:AM40"/>
    <mergeCell ref="AO38:AS40"/>
    <mergeCell ref="AT38:AX40"/>
    <mergeCell ref="DX36:EF37"/>
    <mergeCell ref="EG36:EO37"/>
    <mergeCell ref="EP36:EX37"/>
    <mergeCell ref="EY36:FG37"/>
    <mergeCell ref="FH36:FQ37"/>
    <mergeCell ref="D37:W37"/>
    <mergeCell ref="CD36:CJ37"/>
    <mergeCell ref="CK36:CQ37"/>
    <mergeCell ref="CR36:CX37"/>
    <mergeCell ref="CY36:DE37"/>
    <mergeCell ref="DF36:DN37"/>
    <mergeCell ref="DO36:DW37"/>
    <mergeCell ref="AT36:AX37"/>
    <mergeCell ref="AY36:BD37"/>
    <mergeCell ref="BE36:BJ37"/>
    <mergeCell ref="BK36:BP37"/>
    <mergeCell ref="BQ36:BV37"/>
    <mergeCell ref="BW36:CC37"/>
    <mergeCell ref="EG38:EO40"/>
    <mergeCell ref="EP38:EX40"/>
    <mergeCell ref="EY38:FG40"/>
    <mergeCell ref="FH38:FQ40"/>
    <mergeCell ref="D39:W39"/>
    <mergeCell ref="D40:W40"/>
    <mergeCell ref="CK38:CQ40"/>
    <mergeCell ref="CR38:CX40"/>
    <mergeCell ref="A36:C37"/>
    <mergeCell ref="D36:W36"/>
    <mergeCell ref="X36:AC37"/>
    <mergeCell ref="AD36:AM37"/>
    <mergeCell ref="AO36:AS37"/>
    <mergeCell ref="CK34:CQ35"/>
    <mergeCell ref="CR34:CX35"/>
    <mergeCell ref="CY34:DE35"/>
    <mergeCell ref="DF34:DN35"/>
    <mergeCell ref="DO34:DW35"/>
    <mergeCell ref="DX34:EF35"/>
    <mergeCell ref="AY34:BD35"/>
    <mergeCell ref="BE34:BJ35"/>
    <mergeCell ref="BK34:BP35"/>
    <mergeCell ref="BQ34:BV35"/>
    <mergeCell ref="BW34:CC35"/>
    <mergeCell ref="CD34:CJ35"/>
    <mergeCell ref="EG33:EO33"/>
    <mergeCell ref="EP33:EX33"/>
    <mergeCell ref="EY33:FG33"/>
    <mergeCell ref="FH33:FQ33"/>
    <mergeCell ref="A34:C35"/>
    <mergeCell ref="D34:W34"/>
    <mergeCell ref="X34:AC35"/>
    <mergeCell ref="AD34:AM35"/>
    <mergeCell ref="AO34:AS35"/>
    <mergeCell ref="AT34:AX35"/>
    <mergeCell ref="CK33:CQ33"/>
    <mergeCell ref="CR33:CX33"/>
    <mergeCell ref="CY33:DE33"/>
    <mergeCell ref="DF33:DN33"/>
    <mergeCell ref="DO33:DW33"/>
    <mergeCell ref="DX33:EF33"/>
    <mergeCell ref="AY33:BD33"/>
    <mergeCell ref="BE33:BJ33"/>
    <mergeCell ref="BK33:BP33"/>
    <mergeCell ref="BQ33:BV33"/>
    <mergeCell ref="BW33:CC33"/>
    <mergeCell ref="CD33:CJ33"/>
    <mergeCell ref="EG34:EO35"/>
    <mergeCell ref="EP34:EX35"/>
    <mergeCell ref="EY34:FG35"/>
    <mergeCell ref="FH34:FQ35"/>
    <mergeCell ref="D35:W35"/>
    <mergeCell ref="A33:C33"/>
    <mergeCell ref="D33:W33"/>
    <mergeCell ref="X33:AC33"/>
    <mergeCell ref="AD33:AM33"/>
    <mergeCell ref="AO33:AS33"/>
    <mergeCell ref="AT33:AX33"/>
    <mergeCell ref="CK32:CQ32"/>
    <mergeCell ref="CR32:CX32"/>
    <mergeCell ref="CY32:DE32"/>
    <mergeCell ref="DF32:DN32"/>
    <mergeCell ref="DO32:DW32"/>
    <mergeCell ref="DX32:EF32"/>
    <mergeCell ref="AY32:BD32"/>
    <mergeCell ref="BE32:BJ32"/>
    <mergeCell ref="BK32:BP32"/>
    <mergeCell ref="BQ32:BV32"/>
    <mergeCell ref="BW32:CC32"/>
    <mergeCell ref="CD32:CJ32"/>
    <mergeCell ref="EG31:EO31"/>
    <mergeCell ref="EP31:EX31"/>
    <mergeCell ref="EY31:FG31"/>
    <mergeCell ref="FH31:FQ31"/>
    <mergeCell ref="A32:C32"/>
    <mergeCell ref="D32:W32"/>
    <mergeCell ref="X32:AC32"/>
    <mergeCell ref="AD32:AM32"/>
    <mergeCell ref="AO32:AS32"/>
    <mergeCell ref="AT32:AX32"/>
    <mergeCell ref="CK31:CQ31"/>
    <mergeCell ref="CR31:CX31"/>
    <mergeCell ref="CY31:DE31"/>
    <mergeCell ref="DF31:DN31"/>
    <mergeCell ref="DO31:DW31"/>
    <mergeCell ref="DX31:EF31"/>
    <mergeCell ref="AY31:BD31"/>
    <mergeCell ref="BE31:BJ31"/>
    <mergeCell ref="BK31:BP31"/>
    <mergeCell ref="BQ31:BV31"/>
    <mergeCell ref="BW31:CC31"/>
    <mergeCell ref="CD31:CJ31"/>
    <mergeCell ref="EG32:EO32"/>
    <mergeCell ref="EP32:EX32"/>
    <mergeCell ref="EY32:FG32"/>
    <mergeCell ref="FH32:FQ32"/>
    <mergeCell ref="A31:C31"/>
    <mergeCell ref="D31:W31"/>
    <mergeCell ref="X31:AC31"/>
    <mergeCell ref="AD31:AM31"/>
    <mergeCell ref="AO31:AS31"/>
    <mergeCell ref="AT31:AX31"/>
    <mergeCell ref="CK30:CQ30"/>
    <mergeCell ref="CR30:CX30"/>
    <mergeCell ref="CY30:DE30"/>
    <mergeCell ref="DF30:DN30"/>
    <mergeCell ref="DO30:DW30"/>
    <mergeCell ref="DX30:EF30"/>
    <mergeCell ref="AY30:BD30"/>
    <mergeCell ref="BE30:BJ30"/>
    <mergeCell ref="BK30:BP30"/>
    <mergeCell ref="BQ30:BV30"/>
    <mergeCell ref="BW30:CC30"/>
    <mergeCell ref="CD30:CJ30"/>
    <mergeCell ref="EG29:EO29"/>
    <mergeCell ref="EP29:EX29"/>
    <mergeCell ref="EY29:FG29"/>
    <mergeCell ref="FH29:FQ29"/>
    <mergeCell ref="A30:C30"/>
    <mergeCell ref="D30:W30"/>
    <mergeCell ref="X30:AC30"/>
    <mergeCell ref="AD30:AM30"/>
    <mergeCell ref="AO30:AS30"/>
    <mergeCell ref="AT30:AX30"/>
    <mergeCell ref="CK29:CQ29"/>
    <mergeCell ref="CR29:CX29"/>
    <mergeCell ref="CY29:DE29"/>
    <mergeCell ref="DF29:DN29"/>
    <mergeCell ref="DO29:DW29"/>
    <mergeCell ref="DX29:EF29"/>
    <mergeCell ref="AY29:BD29"/>
    <mergeCell ref="BE29:BJ29"/>
    <mergeCell ref="BK29:BP29"/>
    <mergeCell ref="BQ29:BV29"/>
    <mergeCell ref="BW29:CC29"/>
    <mergeCell ref="CD29:CJ29"/>
    <mergeCell ref="EG30:EO30"/>
    <mergeCell ref="EP30:EX30"/>
    <mergeCell ref="EY30:FG30"/>
    <mergeCell ref="FH30:FQ30"/>
    <mergeCell ref="A29:C29"/>
    <mergeCell ref="D29:W29"/>
    <mergeCell ref="X29:AC29"/>
    <mergeCell ref="AD29:AM29"/>
    <mergeCell ref="AO29:AS29"/>
    <mergeCell ref="AT29:AX29"/>
    <mergeCell ref="CK28:CQ28"/>
    <mergeCell ref="CR28:CX28"/>
    <mergeCell ref="CY28:DE28"/>
    <mergeCell ref="DF28:DN28"/>
    <mergeCell ref="DO28:DW28"/>
    <mergeCell ref="DX28:EF28"/>
    <mergeCell ref="AY28:BD28"/>
    <mergeCell ref="BE28:BJ28"/>
    <mergeCell ref="BK28:BP28"/>
    <mergeCell ref="BQ28:BV28"/>
    <mergeCell ref="BW28:CC28"/>
    <mergeCell ref="CD28:CJ28"/>
    <mergeCell ref="EG27:EO27"/>
    <mergeCell ref="EP27:EX27"/>
    <mergeCell ref="EY27:FG27"/>
    <mergeCell ref="FH27:FQ27"/>
    <mergeCell ref="A28:C28"/>
    <mergeCell ref="D28:W28"/>
    <mergeCell ref="X28:AC28"/>
    <mergeCell ref="AD28:AM28"/>
    <mergeCell ref="AO28:AS28"/>
    <mergeCell ref="AT28:AX28"/>
    <mergeCell ref="CK27:CQ27"/>
    <mergeCell ref="CR27:CX27"/>
    <mergeCell ref="CY27:DE27"/>
    <mergeCell ref="DF27:DN27"/>
    <mergeCell ref="DO27:DW27"/>
    <mergeCell ref="DX27:EF27"/>
    <mergeCell ref="AY27:BD27"/>
    <mergeCell ref="BE27:BJ27"/>
    <mergeCell ref="BK27:BP27"/>
    <mergeCell ref="BQ27:BV27"/>
    <mergeCell ref="BW27:CC27"/>
    <mergeCell ref="CD27:CJ27"/>
    <mergeCell ref="EG28:EO28"/>
    <mergeCell ref="EP28:EX28"/>
    <mergeCell ref="EY28:FG28"/>
    <mergeCell ref="FH28:FQ28"/>
    <mergeCell ref="A27:C27"/>
    <mergeCell ref="D27:W27"/>
    <mergeCell ref="X27:AC27"/>
    <mergeCell ref="AD27:AM27"/>
    <mergeCell ref="AO27:AS27"/>
    <mergeCell ref="AT27:AX27"/>
    <mergeCell ref="CK26:CQ26"/>
    <mergeCell ref="CR26:CX26"/>
    <mergeCell ref="CY26:DE26"/>
    <mergeCell ref="DF26:DN26"/>
    <mergeCell ref="DO26:DW26"/>
    <mergeCell ref="DX26:EF26"/>
    <mergeCell ref="AY26:BD26"/>
    <mergeCell ref="BE26:BJ26"/>
    <mergeCell ref="BK26:BP26"/>
    <mergeCell ref="BQ26:BV26"/>
    <mergeCell ref="BW26:CC26"/>
    <mergeCell ref="CD26:CJ26"/>
    <mergeCell ref="EG25:EO25"/>
    <mergeCell ref="EP25:EX25"/>
    <mergeCell ref="EY25:FG25"/>
    <mergeCell ref="FH25:FQ25"/>
    <mergeCell ref="A26:C26"/>
    <mergeCell ref="D26:W26"/>
    <mergeCell ref="X26:AC26"/>
    <mergeCell ref="AD26:AM26"/>
    <mergeCell ref="AO26:AS26"/>
    <mergeCell ref="AT26:AX26"/>
    <mergeCell ref="CK25:CQ25"/>
    <mergeCell ref="CR25:CX25"/>
    <mergeCell ref="CY25:DE25"/>
    <mergeCell ref="DF25:DN25"/>
    <mergeCell ref="DO25:DW25"/>
    <mergeCell ref="DX25:EF25"/>
    <mergeCell ref="AY25:BD25"/>
    <mergeCell ref="BE25:BJ25"/>
    <mergeCell ref="BK25:BP25"/>
    <mergeCell ref="BQ25:BV25"/>
    <mergeCell ref="BW25:CC25"/>
    <mergeCell ref="CD25:CJ25"/>
    <mergeCell ref="EG26:EO26"/>
    <mergeCell ref="EP26:EX26"/>
    <mergeCell ref="EY26:FG26"/>
    <mergeCell ref="FH26:FQ26"/>
    <mergeCell ref="A25:C25"/>
    <mergeCell ref="D25:W25"/>
    <mergeCell ref="X25:AC25"/>
    <mergeCell ref="AD25:AM25"/>
    <mergeCell ref="AO25:AS25"/>
    <mergeCell ref="AT25:AX25"/>
    <mergeCell ref="CK24:CQ24"/>
    <mergeCell ref="CR24:CX24"/>
    <mergeCell ref="CY24:DE24"/>
    <mergeCell ref="DF24:DN24"/>
    <mergeCell ref="DO24:DW24"/>
    <mergeCell ref="DX24:EF24"/>
    <mergeCell ref="AY24:BD24"/>
    <mergeCell ref="BE24:BJ24"/>
    <mergeCell ref="BK24:BP24"/>
    <mergeCell ref="BQ24:BV24"/>
    <mergeCell ref="BW24:CC24"/>
    <mergeCell ref="CD24:CJ24"/>
    <mergeCell ref="EG23:EO23"/>
    <mergeCell ref="EP23:EX23"/>
    <mergeCell ref="EY23:FG23"/>
    <mergeCell ref="FH23:FQ23"/>
    <mergeCell ref="A24:C24"/>
    <mergeCell ref="D24:W24"/>
    <mergeCell ref="X24:AC24"/>
    <mergeCell ref="AD24:AM24"/>
    <mergeCell ref="AO24:AS24"/>
    <mergeCell ref="AT24:AX24"/>
    <mergeCell ref="CK23:CQ23"/>
    <mergeCell ref="CR23:CX23"/>
    <mergeCell ref="CY23:DE23"/>
    <mergeCell ref="DF23:DN23"/>
    <mergeCell ref="DO23:DW23"/>
    <mergeCell ref="DX23:EF23"/>
    <mergeCell ref="AY23:BD23"/>
    <mergeCell ref="BE23:BJ23"/>
    <mergeCell ref="BK23:BP23"/>
    <mergeCell ref="BQ23:BV23"/>
    <mergeCell ref="BW23:CC23"/>
    <mergeCell ref="CD23:CJ23"/>
    <mergeCell ref="EG24:EO24"/>
    <mergeCell ref="EP24:EX24"/>
    <mergeCell ref="EY24:FG24"/>
    <mergeCell ref="FH24:FQ24"/>
    <mergeCell ref="A23:C23"/>
    <mergeCell ref="D23:W23"/>
    <mergeCell ref="X23:AC23"/>
    <mergeCell ref="AD23:AM23"/>
    <mergeCell ref="AO23:AS23"/>
    <mergeCell ref="AT23:AX23"/>
    <mergeCell ref="CK22:CQ22"/>
    <mergeCell ref="CR22:CX22"/>
    <mergeCell ref="CY22:DE22"/>
    <mergeCell ref="DF22:DN22"/>
    <mergeCell ref="DO22:DW22"/>
    <mergeCell ref="DX22:EF22"/>
    <mergeCell ref="AY22:BD22"/>
    <mergeCell ref="BE22:BJ22"/>
    <mergeCell ref="BK22:BP22"/>
    <mergeCell ref="BQ22:BV22"/>
    <mergeCell ref="BW22:CC22"/>
    <mergeCell ref="CD22:CJ22"/>
    <mergeCell ref="EG21:EO21"/>
    <mergeCell ref="EP21:EX21"/>
    <mergeCell ref="EY21:FG21"/>
    <mergeCell ref="FH21:FQ21"/>
    <mergeCell ref="A22:C22"/>
    <mergeCell ref="D22:W22"/>
    <mergeCell ref="X22:AC22"/>
    <mergeCell ref="AD22:AM22"/>
    <mergeCell ref="AO22:AS22"/>
    <mergeCell ref="AT22:AX22"/>
    <mergeCell ref="CK21:CQ21"/>
    <mergeCell ref="CR21:CX21"/>
    <mergeCell ref="CY21:DE21"/>
    <mergeCell ref="DF21:DN21"/>
    <mergeCell ref="DO21:DW21"/>
    <mergeCell ref="DX21:EF21"/>
    <mergeCell ref="AY21:BD21"/>
    <mergeCell ref="BE21:BJ21"/>
    <mergeCell ref="BK21:BP21"/>
    <mergeCell ref="BQ21:BV21"/>
    <mergeCell ref="BW21:CC21"/>
    <mergeCell ref="CD21:CJ21"/>
    <mergeCell ref="EG22:EO22"/>
    <mergeCell ref="EP22:EX22"/>
    <mergeCell ref="EY22:FG22"/>
    <mergeCell ref="FH22:FQ22"/>
    <mergeCell ref="A21:C21"/>
    <mergeCell ref="D21:W21"/>
    <mergeCell ref="X21:AC21"/>
    <mergeCell ref="AD21:AM21"/>
    <mergeCell ref="AO21:AS21"/>
    <mergeCell ref="AT21:AX21"/>
    <mergeCell ref="CK20:CQ20"/>
    <mergeCell ref="CR20:CX20"/>
    <mergeCell ref="CY20:DE20"/>
    <mergeCell ref="DF20:DN20"/>
    <mergeCell ref="DO20:DW20"/>
    <mergeCell ref="DX20:EF20"/>
    <mergeCell ref="AY20:BD20"/>
    <mergeCell ref="BE20:BJ20"/>
    <mergeCell ref="BK20:BP20"/>
    <mergeCell ref="BQ20:BV20"/>
    <mergeCell ref="BW20:CC20"/>
    <mergeCell ref="CD20:CJ20"/>
    <mergeCell ref="EG19:EO19"/>
    <mergeCell ref="EP19:EX19"/>
    <mergeCell ref="EY19:FG19"/>
    <mergeCell ref="FH19:FQ19"/>
    <mergeCell ref="A20:C20"/>
    <mergeCell ref="D20:W20"/>
    <mergeCell ref="X20:AC20"/>
    <mergeCell ref="AD20:AM20"/>
    <mergeCell ref="AO20:AS20"/>
    <mergeCell ref="AT20:AX20"/>
    <mergeCell ref="CK19:CQ19"/>
    <mergeCell ref="CR19:CX19"/>
    <mergeCell ref="CY19:DE19"/>
    <mergeCell ref="DF19:DN19"/>
    <mergeCell ref="DO19:DW19"/>
    <mergeCell ref="DX19:EF19"/>
    <mergeCell ref="AY19:BD19"/>
    <mergeCell ref="BE19:BJ19"/>
    <mergeCell ref="BK19:BP19"/>
    <mergeCell ref="BQ19:BV19"/>
    <mergeCell ref="BW19:CC19"/>
    <mergeCell ref="CD19:CJ19"/>
    <mergeCell ref="A19:C19"/>
    <mergeCell ref="D19:W19"/>
    <mergeCell ref="X19:AC19"/>
    <mergeCell ref="AD19:AM19"/>
    <mergeCell ref="AO19:AS19"/>
    <mergeCell ref="AT19:AX19"/>
    <mergeCell ref="EG20:EO20"/>
    <mergeCell ref="EP20:EX20"/>
    <mergeCell ref="EY20:FG20"/>
    <mergeCell ref="FH20:FQ20"/>
    <mergeCell ref="EG17:EO18"/>
    <mergeCell ref="EP17:EX18"/>
    <mergeCell ref="EY17:FG18"/>
    <mergeCell ref="FH17:FQ18"/>
    <mergeCell ref="D18:W18"/>
    <mergeCell ref="CD17:CJ18"/>
    <mergeCell ref="CK17:CQ18"/>
    <mergeCell ref="CR17:CX18"/>
    <mergeCell ref="CY17:DE18"/>
    <mergeCell ref="DF17:DN18"/>
    <mergeCell ref="DO17:DW18"/>
    <mergeCell ref="AT17:AX18"/>
    <mergeCell ref="AY17:BD18"/>
    <mergeCell ref="BE17:BJ18"/>
    <mergeCell ref="BK17:BP18"/>
    <mergeCell ref="BQ17:BV18"/>
    <mergeCell ref="BW17:CC18"/>
    <mergeCell ref="A17:C18"/>
    <mergeCell ref="D17:W17"/>
    <mergeCell ref="X17:AC18"/>
    <mergeCell ref="AD17:AM18"/>
    <mergeCell ref="AO17:AS18"/>
    <mergeCell ref="CK15:CQ16"/>
    <mergeCell ref="CR15:CX16"/>
    <mergeCell ref="CY15:DE16"/>
    <mergeCell ref="DF15:DN16"/>
    <mergeCell ref="DO15:DW16"/>
    <mergeCell ref="DX15:EF16"/>
    <mergeCell ref="AY15:BD16"/>
    <mergeCell ref="BE15:BJ16"/>
    <mergeCell ref="BK15:BP16"/>
    <mergeCell ref="BQ15:BV16"/>
    <mergeCell ref="BW15:CC16"/>
    <mergeCell ref="CD15:CJ16"/>
    <mergeCell ref="DX17:EF18"/>
    <mergeCell ref="EG14:EO14"/>
    <mergeCell ref="EP14:EX14"/>
    <mergeCell ref="EY14:FG14"/>
    <mergeCell ref="FH14:FQ14"/>
    <mergeCell ref="A15:C16"/>
    <mergeCell ref="D15:W15"/>
    <mergeCell ref="X15:AC16"/>
    <mergeCell ref="AD15:AM16"/>
    <mergeCell ref="AO15:AS16"/>
    <mergeCell ref="AT15:AX16"/>
    <mergeCell ref="CK14:CQ14"/>
    <mergeCell ref="CR14:CX14"/>
    <mergeCell ref="CY14:DE14"/>
    <mergeCell ref="DF14:DN14"/>
    <mergeCell ref="DO14:DW14"/>
    <mergeCell ref="DX14:EF14"/>
    <mergeCell ref="AY14:BD14"/>
    <mergeCell ref="BE14:BJ14"/>
    <mergeCell ref="BK14:BP14"/>
    <mergeCell ref="BQ14:BV14"/>
    <mergeCell ref="BW14:CC14"/>
    <mergeCell ref="CD14:CJ14"/>
    <mergeCell ref="EG15:EO16"/>
    <mergeCell ref="EP15:EX16"/>
    <mergeCell ref="EY15:FG16"/>
    <mergeCell ref="FH15:FQ16"/>
    <mergeCell ref="D16:W16"/>
    <mergeCell ref="A14:C14"/>
    <mergeCell ref="D14:W14"/>
    <mergeCell ref="X14:AC14"/>
    <mergeCell ref="AD14:AM14"/>
    <mergeCell ref="AO14:AS14"/>
    <mergeCell ref="AT14:AX14"/>
    <mergeCell ref="CK13:CQ13"/>
    <mergeCell ref="CR13:CX13"/>
    <mergeCell ref="CY13:DE13"/>
    <mergeCell ref="DF13:DN13"/>
    <mergeCell ref="DO13:DW13"/>
    <mergeCell ref="DX13:EF13"/>
    <mergeCell ref="AY13:BD13"/>
    <mergeCell ref="BE13:BJ13"/>
    <mergeCell ref="BK13:BP13"/>
    <mergeCell ref="BQ13:BV13"/>
    <mergeCell ref="BW13:CC13"/>
    <mergeCell ref="CD13:CJ13"/>
    <mergeCell ref="EG12:EO12"/>
    <mergeCell ref="EP12:EX12"/>
    <mergeCell ref="EY12:FG12"/>
    <mergeCell ref="FH12:FQ12"/>
    <mergeCell ref="A13:C13"/>
    <mergeCell ref="D13:W13"/>
    <mergeCell ref="X13:AC13"/>
    <mergeCell ref="AD13:AM13"/>
    <mergeCell ref="AO13:AS13"/>
    <mergeCell ref="AT13:AX13"/>
    <mergeCell ref="CK12:CQ12"/>
    <mergeCell ref="CR12:CX12"/>
    <mergeCell ref="CY12:DE12"/>
    <mergeCell ref="DF12:DN12"/>
    <mergeCell ref="DO12:DW12"/>
    <mergeCell ref="DX12:EF12"/>
    <mergeCell ref="AY12:BD12"/>
    <mergeCell ref="BE12:BJ12"/>
    <mergeCell ref="BK12:BP12"/>
    <mergeCell ref="BQ12:BV12"/>
    <mergeCell ref="BW12:CC12"/>
    <mergeCell ref="CD12:CJ12"/>
    <mergeCell ref="EG13:EO13"/>
    <mergeCell ref="EP13:EX13"/>
    <mergeCell ref="EY13:FG13"/>
    <mergeCell ref="FH13:FQ13"/>
    <mergeCell ref="A12:C12"/>
    <mergeCell ref="D12:W12"/>
    <mergeCell ref="X12:AC12"/>
    <mergeCell ref="AD12:AM12"/>
    <mergeCell ref="AO12:AS12"/>
    <mergeCell ref="AT12:AX12"/>
    <mergeCell ref="CK11:CQ11"/>
    <mergeCell ref="CR11:CX11"/>
    <mergeCell ref="CY11:DE11"/>
    <mergeCell ref="DF11:DN11"/>
    <mergeCell ref="DO11:DW11"/>
    <mergeCell ref="DX11:EF11"/>
    <mergeCell ref="AY11:BD11"/>
    <mergeCell ref="BE11:BJ11"/>
    <mergeCell ref="BK11:BP11"/>
    <mergeCell ref="BQ11:BV11"/>
    <mergeCell ref="BW11:CC11"/>
    <mergeCell ref="CD11:CJ11"/>
    <mergeCell ref="EG10:EO10"/>
    <mergeCell ref="EP10:EX10"/>
    <mergeCell ref="EY10:FG10"/>
    <mergeCell ref="FH10:FQ10"/>
    <mergeCell ref="A11:C11"/>
    <mergeCell ref="D11:W11"/>
    <mergeCell ref="X11:AC11"/>
    <mergeCell ref="AD11:AM11"/>
    <mergeCell ref="AO11:AS11"/>
    <mergeCell ref="AT11:AX11"/>
    <mergeCell ref="CK10:CQ10"/>
    <mergeCell ref="CR10:CX10"/>
    <mergeCell ref="CY10:DE10"/>
    <mergeCell ref="DF10:DN10"/>
    <mergeCell ref="DO10:DW10"/>
    <mergeCell ref="DX10:EF10"/>
    <mergeCell ref="AY10:BD10"/>
    <mergeCell ref="BE10:BJ10"/>
    <mergeCell ref="BK10:BP10"/>
    <mergeCell ref="BQ10:BV10"/>
    <mergeCell ref="BW10:CC10"/>
    <mergeCell ref="CD10:CJ10"/>
    <mergeCell ref="EG11:EO11"/>
    <mergeCell ref="EP11:EX11"/>
    <mergeCell ref="EY11:FG11"/>
    <mergeCell ref="FH11:FQ11"/>
    <mergeCell ref="A10:C10"/>
    <mergeCell ref="D10:W10"/>
    <mergeCell ref="X10:AC10"/>
    <mergeCell ref="AD10:AM10"/>
    <mergeCell ref="AO10:AS10"/>
    <mergeCell ref="AT10:AX10"/>
    <mergeCell ref="CK9:CQ9"/>
    <mergeCell ref="CR9:CX9"/>
    <mergeCell ref="CY9:DE9"/>
    <mergeCell ref="DF9:DN9"/>
    <mergeCell ref="DO9:DW9"/>
    <mergeCell ref="DX9:EF9"/>
    <mergeCell ref="AY9:BD9"/>
    <mergeCell ref="BE9:BJ9"/>
    <mergeCell ref="BK9:BP9"/>
    <mergeCell ref="BQ9:BV9"/>
    <mergeCell ref="BW9:CC9"/>
    <mergeCell ref="CD9:CJ9"/>
    <mergeCell ref="A9:C9"/>
    <mergeCell ref="D9:W9"/>
    <mergeCell ref="X9:AC9"/>
    <mergeCell ref="AD9:AM9"/>
    <mergeCell ref="AO9:AS9"/>
    <mergeCell ref="AT9:AX9"/>
    <mergeCell ref="AY8:BD8"/>
    <mergeCell ref="BE8:BJ8"/>
    <mergeCell ref="BK8:BP8"/>
    <mergeCell ref="BQ8:BV8"/>
    <mergeCell ref="BW8:DN8"/>
    <mergeCell ref="DO8:FQ8"/>
    <mergeCell ref="A8:C8"/>
    <mergeCell ref="D8:W8"/>
    <mergeCell ref="X8:AC8"/>
    <mergeCell ref="AD8:AM8"/>
    <mergeCell ref="AO8:AS8"/>
    <mergeCell ref="AT8:AX8"/>
    <mergeCell ref="A5:FQ5"/>
    <mergeCell ref="EG9:EO9"/>
    <mergeCell ref="EP9:EX9"/>
    <mergeCell ref="EY9:FG9"/>
    <mergeCell ref="FH9:FQ9"/>
  </mergeCells>
  <pageMargins left="0.43307086614173229" right="0.19685039370078741" top="0.78740157480314965" bottom="0.39370078740157483" header="0.27559055118110237" footer="0.27559055118110237"/>
  <pageSetup paperSize="9" scale="52" fitToHeight="2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4:F13"/>
  <sheetViews>
    <sheetView topLeftCell="A4" workbookViewId="0">
      <selection activeCell="C23" sqref="C23"/>
    </sheetView>
  </sheetViews>
  <sheetFormatPr defaultRowHeight="15.75"/>
  <cols>
    <col min="1" max="1" width="43.140625" style="37" customWidth="1"/>
    <col min="2" max="6" width="13.85546875" style="37" customWidth="1"/>
    <col min="7" max="16384" width="9.140625" style="37"/>
  </cols>
  <sheetData>
    <row r="4" spans="1:6" ht="18.75">
      <c r="A4" s="127" t="s">
        <v>283</v>
      </c>
      <c r="B4" s="128"/>
      <c r="C4" s="128"/>
      <c r="D4" s="128"/>
      <c r="E4" s="128"/>
      <c r="F4" s="128"/>
    </row>
    <row r="5" spans="1:6" ht="18.75">
      <c r="A5" s="134" t="s">
        <v>284</v>
      </c>
      <c r="B5" s="135"/>
      <c r="C5" s="135"/>
      <c r="D5" s="135"/>
      <c r="E5" s="135"/>
      <c r="F5" s="135"/>
    </row>
    <row r="6" spans="1:6" ht="18.75">
      <c r="A6" s="127" t="s">
        <v>285</v>
      </c>
      <c r="B6" s="128"/>
      <c r="C6" s="128"/>
      <c r="D6" s="128"/>
      <c r="E6" s="128"/>
      <c r="F6" s="128"/>
    </row>
    <row r="9" spans="1:6" s="32" customFormat="1">
      <c r="A9" s="132" t="s">
        <v>273</v>
      </c>
      <c r="B9" s="129" t="s">
        <v>282</v>
      </c>
      <c r="C9" s="130"/>
      <c r="D9" s="130"/>
      <c r="E9" s="130"/>
      <c r="F9" s="131"/>
    </row>
    <row r="10" spans="1:6" s="32" customFormat="1" ht="22.5" customHeight="1">
      <c r="A10" s="133"/>
      <c r="B10" s="51" t="s">
        <v>274</v>
      </c>
      <c r="C10" s="51" t="s">
        <v>275</v>
      </c>
      <c r="D10" s="51" t="s">
        <v>276</v>
      </c>
      <c r="E10" s="51" t="s">
        <v>277</v>
      </c>
      <c r="F10" s="51" t="s">
        <v>278</v>
      </c>
    </row>
    <row r="11" spans="1:6" ht="63.75" customHeight="1">
      <c r="A11" s="38" t="s">
        <v>279</v>
      </c>
      <c r="B11" s="50">
        <v>2.3500000000000001E-3</v>
      </c>
      <c r="C11" s="50">
        <v>2.32E-3</v>
      </c>
      <c r="D11" s="50">
        <v>2.2799999999999999E-3</v>
      </c>
      <c r="E11" s="50">
        <v>2.2499999999999998E-3</v>
      </c>
      <c r="F11" s="50">
        <v>2.2200000000000002E-3</v>
      </c>
    </row>
    <row r="12" spans="1:6" ht="63.75" customHeight="1">
      <c r="A12" s="38" t="s">
        <v>280</v>
      </c>
      <c r="B12" s="50">
        <v>1.0249999999999999</v>
      </c>
      <c r="C12" s="50">
        <v>1.024</v>
      </c>
      <c r="D12" s="50">
        <v>1.024</v>
      </c>
      <c r="E12" s="50">
        <v>1.0229999999999999</v>
      </c>
      <c r="F12" s="50">
        <v>1.0229999999999999</v>
      </c>
    </row>
    <row r="13" spans="1:6" ht="63.75" customHeight="1">
      <c r="A13" s="38" t="s">
        <v>281</v>
      </c>
      <c r="B13" s="50">
        <v>0.89800000000000002</v>
      </c>
      <c r="C13" s="50">
        <v>0.89800000000000002</v>
      </c>
      <c r="D13" s="50">
        <v>0.89800000000000002</v>
      </c>
      <c r="E13" s="50">
        <v>0.89800000000000002</v>
      </c>
      <c r="F13" s="50">
        <v>0.89800000000000002</v>
      </c>
    </row>
  </sheetData>
  <mergeCells count="5">
    <mergeCell ref="A6:F6"/>
    <mergeCell ref="B9:F9"/>
    <mergeCell ref="A9:A10"/>
    <mergeCell ref="A4:F4"/>
    <mergeCell ref="A5:F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</sheetPr>
  <dimension ref="A1:IT52"/>
  <sheetViews>
    <sheetView view="pageBreakPreview" topLeftCell="A22" zoomScale="90" zoomScaleSheetLayoutView="90" workbookViewId="0">
      <selection activeCell="DU14" sqref="DU14:ED14"/>
    </sheetView>
  </sheetViews>
  <sheetFormatPr defaultColWidth="1.42578125" defaultRowHeight="12.75"/>
  <cols>
    <col min="1" max="1" width="0.28515625" style="22" customWidth="1"/>
    <col min="2" max="2" width="2.7109375" style="22" customWidth="1"/>
    <col min="3" max="21" width="1.42578125" style="22" customWidth="1"/>
    <col min="22" max="22" width="41.140625" style="22" customWidth="1"/>
    <col min="23" max="58" width="2.42578125" style="22" customWidth="1"/>
    <col min="59" max="124" width="1.42578125" style="22" hidden="1" customWidth="1"/>
    <col min="125" max="251" width="1.42578125" style="22" customWidth="1"/>
    <col min="252" max="252" width="2.5703125" style="22" customWidth="1"/>
    <col min="253" max="16384" width="1.42578125" style="22"/>
  </cols>
  <sheetData>
    <row r="1" spans="1:254" s="13" customFormat="1" ht="11.25" customHeight="1">
      <c r="BF1" s="20"/>
      <c r="HE1" s="196" t="s">
        <v>289</v>
      </c>
      <c r="HF1" s="197"/>
      <c r="HG1" s="197"/>
      <c r="HH1" s="197"/>
      <c r="HI1" s="197"/>
      <c r="HJ1" s="197"/>
      <c r="HK1" s="197"/>
      <c r="HL1" s="197"/>
      <c r="HM1" s="197"/>
      <c r="HN1" s="197"/>
      <c r="HO1" s="197"/>
      <c r="HP1" s="197"/>
      <c r="HQ1" s="197"/>
      <c r="HR1" s="197"/>
      <c r="HS1" s="197"/>
      <c r="HT1" s="197"/>
      <c r="HU1" s="197"/>
      <c r="HV1" s="197"/>
      <c r="HW1" s="197"/>
      <c r="HX1" s="197"/>
      <c r="HY1" s="197"/>
      <c r="HZ1" s="197"/>
      <c r="IA1" s="197"/>
      <c r="IB1" s="197"/>
      <c r="IC1" s="197"/>
      <c r="ID1" s="197"/>
      <c r="IE1" s="197"/>
      <c r="IF1" s="197"/>
      <c r="IG1" s="197"/>
      <c r="IH1" s="197"/>
      <c r="II1" s="197"/>
      <c r="IJ1" s="197"/>
      <c r="IK1" s="197"/>
      <c r="IL1" s="197"/>
      <c r="IM1" s="197"/>
      <c r="IN1" s="197"/>
      <c r="IO1" s="197"/>
      <c r="IP1" s="197"/>
      <c r="IQ1" s="197"/>
      <c r="IR1" s="197"/>
      <c r="IS1" s="197"/>
      <c r="IT1" s="197"/>
    </row>
    <row r="2" spans="1:254" s="13" customFormat="1" ht="11.25">
      <c r="BF2" s="20"/>
      <c r="HE2" s="197"/>
      <c r="HF2" s="197"/>
      <c r="HG2" s="197"/>
      <c r="HH2" s="197"/>
      <c r="HI2" s="197"/>
      <c r="HJ2" s="197"/>
      <c r="HK2" s="197"/>
      <c r="HL2" s="197"/>
      <c r="HM2" s="197"/>
      <c r="HN2" s="197"/>
      <c r="HO2" s="197"/>
      <c r="HP2" s="197"/>
      <c r="HQ2" s="197"/>
      <c r="HR2" s="197"/>
      <c r="HS2" s="197"/>
      <c r="HT2" s="197"/>
      <c r="HU2" s="197"/>
      <c r="HV2" s="197"/>
      <c r="HW2" s="197"/>
      <c r="HX2" s="197"/>
      <c r="HY2" s="197"/>
      <c r="HZ2" s="197"/>
      <c r="IA2" s="197"/>
      <c r="IB2" s="197"/>
      <c r="IC2" s="197"/>
      <c r="ID2" s="197"/>
      <c r="IE2" s="197"/>
      <c r="IF2" s="197"/>
      <c r="IG2" s="197"/>
      <c r="IH2" s="197"/>
      <c r="II2" s="197"/>
      <c r="IJ2" s="197"/>
      <c r="IK2" s="197"/>
      <c r="IL2" s="197"/>
      <c r="IM2" s="197"/>
      <c r="IN2" s="197"/>
      <c r="IO2" s="197"/>
      <c r="IP2" s="197"/>
      <c r="IQ2" s="197"/>
      <c r="IR2" s="197"/>
      <c r="IS2" s="197"/>
      <c r="IT2" s="197"/>
    </row>
    <row r="3" spans="1:254" s="13" customFormat="1" ht="11.25">
      <c r="BF3" s="20"/>
      <c r="HE3" s="197"/>
      <c r="HF3" s="197"/>
      <c r="HG3" s="197"/>
      <c r="HH3" s="197"/>
      <c r="HI3" s="197"/>
      <c r="HJ3" s="197"/>
      <c r="HK3" s="197"/>
      <c r="HL3" s="197"/>
      <c r="HM3" s="197"/>
      <c r="HN3" s="197"/>
      <c r="HO3" s="197"/>
      <c r="HP3" s="197"/>
      <c r="HQ3" s="197"/>
      <c r="HR3" s="197"/>
      <c r="HS3" s="197"/>
      <c r="HT3" s="197"/>
      <c r="HU3" s="197"/>
      <c r="HV3" s="197"/>
      <c r="HW3" s="197"/>
      <c r="HX3" s="197"/>
      <c r="HY3" s="197"/>
      <c r="HZ3" s="197"/>
      <c r="IA3" s="197"/>
      <c r="IB3" s="197"/>
      <c r="IC3" s="197"/>
      <c r="ID3" s="197"/>
      <c r="IE3" s="197"/>
      <c r="IF3" s="197"/>
      <c r="IG3" s="197"/>
      <c r="IH3" s="197"/>
      <c r="II3" s="197"/>
      <c r="IJ3" s="197"/>
      <c r="IK3" s="197"/>
      <c r="IL3" s="197"/>
      <c r="IM3" s="197"/>
      <c r="IN3" s="197"/>
      <c r="IO3" s="197"/>
      <c r="IP3" s="197"/>
      <c r="IQ3" s="197"/>
      <c r="IR3" s="197"/>
      <c r="IS3" s="197"/>
      <c r="IT3" s="197"/>
    </row>
    <row r="4" spans="1:254" s="13" customFormat="1" ht="11.25">
      <c r="BF4" s="21"/>
      <c r="HE4" s="197"/>
      <c r="HF4" s="197"/>
      <c r="HG4" s="197"/>
      <c r="HH4" s="197"/>
      <c r="HI4" s="197"/>
      <c r="HJ4" s="197"/>
      <c r="HK4" s="197"/>
      <c r="HL4" s="197"/>
      <c r="HM4" s="197"/>
      <c r="HN4" s="197"/>
      <c r="HO4" s="197"/>
      <c r="HP4" s="197"/>
      <c r="HQ4" s="197"/>
      <c r="HR4" s="197"/>
      <c r="HS4" s="197"/>
      <c r="HT4" s="197"/>
      <c r="HU4" s="197"/>
      <c r="HV4" s="197"/>
      <c r="HW4" s="197"/>
      <c r="HX4" s="197"/>
      <c r="HY4" s="197"/>
      <c r="HZ4" s="197"/>
      <c r="IA4" s="197"/>
      <c r="IB4" s="197"/>
      <c r="IC4" s="197"/>
      <c r="ID4" s="197"/>
      <c r="IE4" s="197"/>
      <c r="IF4" s="197"/>
      <c r="IG4" s="197"/>
      <c r="IH4" s="197"/>
      <c r="II4" s="197"/>
      <c r="IJ4" s="197"/>
      <c r="IK4" s="197"/>
      <c r="IL4" s="197"/>
      <c r="IM4" s="197"/>
      <c r="IN4" s="197"/>
      <c r="IO4" s="197"/>
      <c r="IP4" s="197"/>
      <c r="IQ4" s="197"/>
      <c r="IR4" s="197"/>
      <c r="IS4" s="197"/>
      <c r="IT4" s="197"/>
    </row>
    <row r="5" spans="1:254" s="13" customFormat="1" ht="11.25">
      <c r="BF5" s="21"/>
      <c r="IT5" s="21"/>
    </row>
    <row r="6" spans="1:254" s="17" customFormat="1" ht="18.75">
      <c r="A6" s="147" t="s">
        <v>290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8"/>
      <c r="FG6" s="148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8"/>
      <c r="FV6" s="148"/>
      <c r="FW6" s="148"/>
      <c r="FX6" s="148"/>
      <c r="FY6" s="148"/>
      <c r="FZ6" s="148"/>
      <c r="GA6" s="148"/>
      <c r="GB6" s="148"/>
      <c r="GC6" s="148"/>
      <c r="GD6" s="148"/>
      <c r="GE6" s="148"/>
      <c r="GF6" s="148"/>
      <c r="GG6" s="148"/>
      <c r="GH6" s="148"/>
      <c r="GI6" s="148"/>
      <c r="GJ6" s="148"/>
      <c r="GK6" s="148"/>
      <c r="GL6" s="148"/>
      <c r="GM6" s="148"/>
      <c r="GN6" s="148"/>
      <c r="GO6" s="148"/>
      <c r="GP6" s="148"/>
      <c r="GQ6" s="148"/>
      <c r="GR6" s="148"/>
      <c r="GS6" s="148"/>
      <c r="GT6" s="148"/>
      <c r="GU6" s="148"/>
      <c r="GV6" s="148"/>
      <c r="GW6" s="148"/>
      <c r="GX6" s="148"/>
      <c r="GY6" s="148"/>
      <c r="GZ6" s="148"/>
      <c r="HA6" s="148"/>
      <c r="HB6" s="148"/>
      <c r="HC6" s="148"/>
      <c r="HD6" s="148"/>
      <c r="HE6" s="148"/>
      <c r="HF6" s="148"/>
      <c r="HG6" s="148"/>
      <c r="HH6" s="148"/>
      <c r="HI6" s="148"/>
      <c r="HJ6" s="148"/>
      <c r="HK6" s="148"/>
      <c r="HL6" s="148"/>
      <c r="HM6" s="148"/>
      <c r="HN6" s="148"/>
      <c r="HO6" s="148"/>
      <c r="HP6" s="148"/>
      <c r="HQ6" s="148"/>
      <c r="HR6" s="148"/>
      <c r="HS6" s="148"/>
      <c r="HT6" s="148"/>
      <c r="HU6" s="148"/>
      <c r="HV6" s="148"/>
      <c r="HW6" s="148"/>
      <c r="HX6" s="148"/>
      <c r="HY6" s="148"/>
      <c r="HZ6" s="148"/>
      <c r="IA6" s="148"/>
      <c r="IB6" s="148"/>
      <c r="IC6" s="148"/>
      <c r="ID6" s="148"/>
      <c r="IE6" s="148"/>
      <c r="IF6" s="148"/>
      <c r="IG6" s="148"/>
      <c r="IH6" s="148"/>
      <c r="II6" s="148"/>
      <c r="IJ6" s="148"/>
      <c r="IK6" s="148"/>
      <c r="IL6" s="148"/>
      <c r="IM6" s="148"/>
      <c r="IN6" s="148"/>
      <c r="IO6" s="148"/>
      <c r="IP6" s="148"/>
      <c r="IQ6" s="148"/>
      <c r="IR6" s="148"/>
      <c r="IS6" s="148"/>
      <c r="IT6" s="148"/>
    </row>
    <row r="8" spans="1:254" s="24" customFormat="1" ht="12">
      <c r="A8" s="149" t="s">
        <v>189</v>
      </c>
      <c r="B8" s="149"/>
      <c r="C8" s="149" t="s">
        <v>190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0" t="s">
        <v>191</v>
      </c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1"/>
      <c r="AO8" s="142" t="s">
        <v>192</v>
      </c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1"/>
      <c r="BG8" s="150"/>
      <c r="BH8" s="150"/>
      <c r="BI8" s="150"/>
      <c r="BJ8" s="150"/>
      <c r="BK8" s="150"/>
      <c r="BL8" s="150"/>
      <c r="BM8" s="144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6"/>
      <c r="DU8" s="151" t="s">
        <v>193</v>
      </c>
      <c r="DV8" s="152"/>
      <c r="DW8" s="152"/>
      <c r="DX8" s="152"/>
      <c r="DY8" s="152"/>
      <c r="DZ8" s="152"/>
      <c r="EA8" s="152"/>
      <c r="EB8" s="152"/>
      <c r="EC8" s="152"/>
      <c r="ED8" s="153"/>
      <c r="EE8" s="136" t="s">
        <v>194</v>
      </c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7"/>
      <c r="HS8" s="137"/>
      <c r="HT8" s="137"/>
      <c r="HU8" s="137"/>
      <c r="HV8" s="137"/>
      <c r="HW8" s="137"/>
      <c r="HX8" s="137"/>
      <c r="HY8" s="137"/>
      <c r="HZ8" s="137"/>
      <c r="IA8" s="137"/>
      <c r="IB8" s="137"/>
      <c r="IC8" s="137"/>
      <c r="ID8" s="137"/>
      <c r="IE8" s="137"/>
      <c r="IF8" s="137"/>
      <c r="IG8" s="137"/>
      <c r="IH8" s="137"/>
      <c r="II8" s="137"/>
      <c r="IJ8" s="137"/>
      <c r="IK8" s="137"/>
      <c r="IL8" s="137"/>
      <c r="IM8" s="137"/>
      <c r="IN8" s="137"/>
      <c r="IO8" s="137"/>
      <c r="IP8" s="137"/>
      <c r="IQ8" s="137"/>
      <c r="IR8" s="137"/>
      <c r="IS8" s="137"/>
      <c r="IT8" s="138"/>
    </row>
    <row r="9" spans="1:254" s="24" customFormat="1" ht="12" customHeight="1">
      <c r="A9" s="139" t="s">
        <v>195</v>
      </c>
      <c r="B9" s="139"/>
      <c r="C9" s="139" t="s">
        <v>20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40" t="s">
        <v>196</v>
      </c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1"/>
      <c r="AO9" s="142" t="s">
        <v>196</v>
      </c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1"/>
      <c r="BG9" s="143"/>
      <c r="BH9" s="143"/>
      <c r="BI9" s="143"/>
      <c r="BJ9" s="143"/>
      <c r="BK9" s="143"/>
      <c r="BL9" s="143"/>
      <c r="BM9" s="144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6"/>
      <c r="CB9" s="143"/>
      <c r="CC9" s="143"/>
      <c r="CD9" s="143"/>
      <c r="CE9" s="143"/>
      <c r="CF9" s="143"/>
      <c r="CG9" s="143"/>
      <c r="CH9" s="143"/>
      <c r="CI9" s="143"/>
      <c r="CJ9" s="143"/>
      <c r="CK9" s="144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6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54"/>
      <c r="DV9" s="155"/>
      <c r="DW9" s="155"/>
      <c r="DX9" s="155"/>
      <c r="DY9" s="155"/>
      <c r="DZ9" s="155"/>
      <c r="EA9" s="155"/>
      <c r="EB9" s="155"/>
      <c r="EC9" s="155"/>
      <c r="ED9" s="156"/>
      <c r="EE9" s="136" t="s">
        <v>197</v>
      </c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51" t="s">
        <v>198</v>
      </c>
      <c r="FJ9" s="152"/>
      <c r="FK9" s="152"/>
      <c r="FL9" s="152"/>
      <c r="FM9" s="152"/>
      <c r="FN9" s="153"/>
      <c r="FO9" s="151" t="s">
        <v>199</v>
      </c>
      <c r="FP9" s="152"/>
      <c r="FQ9" s="152"/>
      <c r="FR9" s="152"/>
      <c r="FS9" s="152"/>
      <c r="FT9" s="153"/>
      <c r="FU9" s="151" t="s">
        <v>200</v>
      </c>
      <c r="FV9" s="152"/>
      <c r="FW9" s="152"/>
      <c r="FX9" s="152"/>
      <c r="FY9" s="152"/>
      <c r="FZ9" s="153"/>
      <c r="GA9" s="151" t="s">
        <v>201</v>
      </c>
      <c r="GB9" s="152"/>
      <c r="GC9" s="152"/>
      <c r="GD9" s="152"/>
      <c r="GE9" s="152"/>
      <c r="GF9" s="153"/>
      <c r="GG9" s="169" t="s">
        <v>19</v>
      </c>
      <c r="GH9" s="170"/>
      <c r="GI9" s="170"/>
      <c r="GJ9" s="170"/>
      <c r="GK9" s="170"/>
      <c r="GL9" s="171"/>
      <c r="GM9" s="136" t="s">
        <v>197</v>
      </c>
      <c r="GN9" s="137"/>
      <c r="GO9" s="137"/>
      <c r="GP9" s="137"/>
      <c r="GQ9" s="137"/>
      <c r="GR9" s="137"/>
      <c r="GS9" s="137"/>
      <c r="GT9" s="137"/>
      <c r="GU9" s="137"/>
      <c r="GV9" s="137"/>
      <c r="GW9" s="137"/>
      <c r="GX9" s="137"/>
      <c r="GY9" s="137"/>
      <c r="GZ9" s="137"/>
      <c r="HA9" s="137"/>
      <c r="HB9" s="137"/>
      <c r="HC9" s="137"/>
      <c r="HD9" s="137"/>
      <c r="HE9" s="137"/>
      <c r="HF9" s="137"/>
      <c r="HG9" s="137"/>
      <c r="HH9" s="137"/>
      <c r="HI9" s="137"/>
      <c r="HJ9" s="137"/>
      <c r="HK9" s="137"/>
      <c r="HL9" s="137"/>
      <c r="HM9" s="137"/>
      <c r="HN9" s="137"/>
      <c r="HO9" s="137"/>
      <c r="HP9" s="137"/>
      <c r="HQ9" s="151" t="s">
        <v>198</v>
      </c>
      <c r="HR9" s="152"/>
      <c r="HS9" s="152"/>
      <c r="HT9" s="152"/>
      <c r="HU9" s="152"/>
      <c r="HV9" s="153"/>
      <c r="HW9" s="151" t="s">
        <v>199</v>
      </c>
      <c r="HX9" s="152"/>
      <c r="HY9" s="152"/>
      <c r="HZ9" s="152"/>
      <c r="IA9" s="152"/>
      <c r="IB9" s="153"/>
      <c r="IC9" s="151" t="s">
        <v>200</v>
      </c>
      <c r="ID9" s="152"/>
      <c r="IE9" s="152"/>
      <c r="IF9" s="152"/>
      <c r="IG9" s="152"/>
      <c r="IH9" s="153"/>
      <c r="II9" s="151" t="s">
        <v>201</v>
      </c>
      <c r="IJ9" s="152"/>
      <c r="IK9" s="152"/>
      <c r="IL9" s="152"/>
      <c r="IM9" s="152"/>
      <c r="IN9" s="153"/>
      <c r="IO9" s="169" t="s">
        <v>19</v>
      </c>
      <c r="IP9" s="170"/>
      <c r="IQ9" s="170"/>
      <c r="IR9" s="170"/>
      <c r="IS9" s="170"/>
      <c r="IT9" s="171"/>
    </row>
    <row r="10" spans="1:254" s="24" customFormat="1" ht="12" customHeight="1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>
        <v>2016</v>
      </c>
      <c r="X10" s="139"/>
      <c r="Y10" s="139"/>
      <c r="Z10" s="139">
        <v>2017</v>
      </c>
      <c r="AA10" s="139"/>
      <c r="AB10" s="139"/>
      <c r="AC10" s="139">
        <v>2018</v>
      </c>
      <c r="AD10" s="139"/>
      <c r="AE10" s="139"/>
      <c r="AF10" s="139">
        <v>2019</v>
      </c>
      <c r="AG10" s="139"/>
      <c r="AH10" s="139"/>
      <c r="AI10" s="139">
        <v>2020</v>
      </c>
      <c r="AJ10" s="139"/>
      <c r="AK10" s="139"/>
      <c r="AL10" s="139" t="s">
        <v>19</v>
      </c>
      <c r="AM10" s="139"/>
      <c r="AN10" s="139"/>
      <c r="AO10" s="139">
        <v>2016</v>
      </c>
      <c r="AP10" s="139"/>
      <c r="AQ10" s="139"/>
      <c r="AR10" s="139">
        <v>2017</v>
      </c>
      <c r="AS10" s="139"/>
      <c r="AT10" s="139"/>
      <c r="AU10" s="139">
        <v>2018</v>
      </c>
      <c r="AV10" s="139"/>
      <c r="AW10" s="139"/>
      <c r="AX10" s="139">
        <v>2019</v>
      </c>
      <c r="AY10" s="139"/>
      <c r="AZ10" s="139"/>
      <c r="BA10" s="139">
        <v>2020</v>
      </c>
      <c r="BB10" s="139"/>
      <c r="BC10" s="139"/>
      <c r="BD10" s="139" t="s">
        <v>19</v>
      </c>
      <c r="BE10" s="139"/>
      <c r="BF10" s="139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  <c r="DT10" s="143"/>
      <c r="DU10" s="154"/>
      <c r="DV10" s="155"/>
      <c r="DW10" s="155"/>
      <c r="DX10" s="155"/>
      <c r="DY10" s="155"/>
      <c r="DZ10" s="155"/>
      <c r="EA10" s="155"/>
      <c r="EB10" s="155"/>
      <c r="EC10" s="155"/>
      <c r="ED10" s="156"/>
      <c r="EE10" s="169" t="s">
        <v>202</v>
      </c>
      <c r="EF10" s="170"/>
      <c r="EG10" s="170"/>
      <c r="EH10" s="170"/>
      <c r="EI10" s="170"/>
      <c r="EJ10" s="171"/>
      <c r="EK10" s="169" t="s">
        <v>203</v>
      </c>
      <c r="EL10" s="170"/>
      <c r="EM10" s="170"/>
      <c r="EN10" s="170"/>
      <c r="EO10" s="170"/>
      <c r="EP10" s="171"/>
      <c r="EQ10" s="169" t="s">
        <v>204</v>
      </c>
      <c r="ER10" s="170"/>
      <c r="ES10" s="170"/>
      <c r="ET10" s="170"/>
      <c r="EU10" s="170"/>
      <c r="EV10" s="171"/>
      <c r="EW10" s="169" t="s">
        <v>205</v>
      </c>
      <c r="EX10" s="170"/>
      <c r="EY10" s="170"/>
      <c r="EZ10" s="170"/>
      <c r="FA10" s="170"/>
      <c r="FB10" s="171"/>
      <c r="FC10" s="169" t="s">
        <v>206</v>
      </c>
      <c r="FD10" s="170"/>
      <c r="FE10" s="170"/>
      <c r="FF10" s="170"/>
      <c r="FG10" s="170"/>
      <c r="FH10" s="170"/>
      <c r="FI10" s="154"/>
      <c r="FJ10" s="155"/>
      <c r="FK10" s="155"/>
      <c r="FL10" s="155"/>
      <c r="FM10" s="155"/>
      <c r="FN10" s="156"/>
      <c r="FO10" s="154"/>
      <c r="FP10" s="155"/>
      <c r="FQ10" s="155"/>
      <c r="FR10" s="155"/>
      <c r="FS10" s="155"/>
      <c r="FT10" s="156"/>
      <c r="FU10" s="154"/>
      <c r="FV10" s="155"/>
      <c r="FW10" s="155"/>
      <c r="FX10" s="155"/>
      <c r="FY10" s="155"/>
      <c r="FZ10" s="156"/>
      <c r="GA10" s="154"/>
      <c r="GB10" s="155"/>
      <c r="GC10" s="155"/>
      <c r="GD10" s="155"/>
      <c r="GE10" s="155"/>
      <c r="GF10" s="156"/>
      <c r="GG10" s="172"/>
      <c r="GH10" s="173"/>
      <c r="GI10" s="173"/>
      <c r="GJ10" s="173"/>
      <c r="GK10" s="173"/>
      <c r="GL10" s="174"/>
      <c r="GM10" s="169" t="s">
        <v>202</v>
      </c>
      <c r="GN10" s="170"/>
      <c r="GO10" s="170"/>
      <c r="GP10" s="170"/>
      <c r="GQ10" s="170"/>
      <c r="GR10" s="171"/>
      <c r="GS10" s="169" t="s">
        <v>203</v>
      </c>
      <c r="GT10" s="170"/>
      <c r="GU10" s="170"/>
      <c r="GV10" s="170"/>
      <c r="GW10" s="170"/>
      <c r="GX10" s="171"/>
      <c r="GY10" s="169" t="s">
        <v>204</v>
      </c>
      <c r="GZ10" s="170"/>
      <c r="HA10" s="170"/>
      <c r="HB10" s="170"/>
      <c r="HC10" s="170"/>
      <c r="HD10" s="171"/>
      <c r="HE10" s="169" t="s">
        <v>205</v>
      </c>
      <c r="HF10" s="170"/>
      <c r="HG10" s="170"/>
      <c r="HH10" s="170"/>
      <c r="HI10" s="170"/>
      <c r="HJ10" s="171"/>
      <c r="HK10" s="169" t="s">
        <v>206</v>
      </c>
      <c r="HL10" s="170"/>
      <c r="HM10" s="170"/>
      <c r="HN10" s="170"/>
      <c r="HO10" s="170"/>
      <c r="HP10" s="170"/>
      <c r="HQ10" s="154"/>
      <c r="HR10" s="155"/>
      <c r="HS10" s="155"/>
      <c r="HT10" s="155"/>
      <c r="HU10" s="155"/>
      <c r="HV10" s="156"/>
      <c r="HW10" s="154"/>
      <c r="HX10" s="155"/>
      <c r="HY10" s="155"/>
      <c r="HZ10" s="155"/>
      <c r="IA10" s="155"/>
      <c r="IB10" s="156"/>
      <c r="IC10" s="154"/>
      <c r="ID10" s="155"/>
      <c r="IE10" s="155"/>
      <c r="IF10" s="155"/>
      <c r="IG10" s="155"/>
      <c r="IH10" s="156"/>
      <c r="II10" s="154"/>
      <c r="IJ10" s="155"/>
      <c r="IK10" s="155"/>
      <c r="IL10" s="155"/>
      <c r="IM10" s="155"/>
      <c r="IN10" s="156"/>
      <c r="IO10" s="172"/>
      <c r="IP10" s="173"/>
      <c r="IQ10" s="173"/>
      <c r="IR10" s="173"/>
      <c r="IS10" s="173"/>
      <c r="IT10" s="174"/>
    </row>
    <row r="11" spans="1:254" s="24" customFormat="1" ht="12" customHeight="1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57"/>
      <c r="DV11" s="158"/>
      <c r="DW11" s="158"/>
      <c r="DX11" s="158"/>
      <c r="DY11" s="158"/>
      <c r="DZ11" s="158"/>
      <c r="EA11" s="158"/>
      <c r="EB11" s="158"/>
      <c r="EC11" s="158"/>
      <c r="ED11" s="159"/>
      <c r="EE11" s="163"/>
      <c r="EF11" s="164"/>
      <c r="EG11" s="164"/>
      <c r="EH11" s="164"/>
      <c r="EI11" s="164"/>
      <c r="EJ11" s="165"/>
      <c r="EK11" s="163"/>
      <c r="EL11" s="164"/>
      <c r="EM11" s="164"/>
      <c r="EN11" s="164"/>
      <c r="EO11" s="164"/>
      <c r="EP11" s="165"/>
      <c r="EQ11" s="163"/>
      <c r="ER11" s="164"/>
      <c r="ES11" s="164"/>
      <c r="ET11" s="164"/>
      <c r="EU11" s="164"/>
      <c r="EV11" s="165"/>
      <c r="EW11" s="163"/>
      <c r="EX11" s="164"/>
      <c r="EY11" s="164"/>
      <c r="EZ11" s="164"/>
      <c r="FA11" s="164"/>
      <c r="FB11" s="165"/>
      <c r="FC11" s="163"/>
      <c r="FD11" s="175"/>
      <c r="FE11" s="175"/>
      <c r="FF11" s="175"/>
      <c r="FG11" s="175"/>
      <c r="FH11" s="175"/>
      <c r="FI11" s="163"/>
      <c r="FJ11" s="164"/>
      <c r="FK11" s="164"/>
      <c r="FL11" s="164"/>
      <c r="FM11" s="164"/>
      <c r="FN11" s="165"/>
      <c r="FO11" s="163"/>
      <c r="FP11" s="164"/>
      <c r="FQ11" s="164"/>
      <c r="FR11" s="164"/>
      <c r="FS11" s="164"/>
      <c r="FT11" s="165"/>
      <c r="FU11" s="163"/>
      <c r="FV11" s="164"/>
      <c r="FW11" s="164"/>
      <c r="FX11" s="164"/>
      <c r="FY11" s="164"/>
      <c r="FZ11" s="165"/>
      <c r="GA11" s="163"/>
      <c r="GB11" s="164"/>
      <c r="GC11" s="164"/>
      <c r="GD11" s="164"/>
      <c r="GE11" s="164"/>
      <c r="GF11" s="165"/>
      <c r="GG11" s="163"/>
      <c r="GH11" s="164"/>
      <c r="GI11" s="164"/>
      <c r="GJ11" s="164"/>
      <c r="GK11" s="164"/>
      <c r="GL11" s="165"/>
      <c r="GM11" s="163"/>
      <c r="GN11" s="164"/>
      <c r="GO11" s="164"/>
      <c r="GP11" s="164"/>
      <c r="GQ11" s="164"/>
      <c r="GR11" s="165"/>
      <c r="GS11" s="163"/>
      <c r="GT11" s="164"/>
      <c r="GU11" s="164"/>
      <c r="GV11" s="164"/>
      <c r="GW11" s="164"/>
      <c r="GX11" s="165"/>
      <c r="GY11" s="163"/>
      <c r="GZ11" s="164"/>
      <c r="HA11" s="164"/>
      <c r="HB11" s="164"/>
      <c r="HC11" s="164"/>
      <c r="HD11" s="165"/>
      <c r="HE11" s="163"/>
      <c r="HF11" s="164"/>
      <c r="HG11" s="164"/>
      <c r="HH11" s="164"/>
      <c r="HI11" s="164"/>
      <c r="HJ11" s="165"/>
      <c r="HK11" s="163"/>
      <c r="HL11" s="164"/>
      <c r="HM11" s="164"/>
      <c r="HN11" s="164"/>
      <c r="HO11" s="164"/>
      <c r="HP11" s="164"/>
      <c r="HQ11" s="163"/>
      <c r="HR11" s="164"/>
      <c r="HS11" s="164"/>
      <c r="HT11" s="164"/>
      <c r="HU11" s="164"/>
      <c r="HV11" s="165"/>
      <c r="HW11" s="163"/>
      <c r="HX11" s="164"/>
      <c r="HY11" s="164"/>
      <c r="HZ11" s="164"/>
      <c r="IA11" s="164"/>
      <c r="IB11" s="165"/>
      <c r="IC11" s="163"/>
      <c r="ID11" s="164"/>
      <c r="IE11" s="164"/>
      <c r="IF11" s="164"/>
      <c r="IG11" s="164"/>
      <c r="IH11" s="165"/>
      <c r="II11" s="163"/>
      <c r="IJ11" s="164"/>
      <c r="IK11" s="164"/>
      <c r="IL11" s="164"/>
      <c r="IM11" s="164"/>
      <c r="IN11" s="165"/>
      <c r="IO11" s="163"/>
      <c r="IP11" s="164"/>
      <c r="IQ11" s="164"/>
      <c r="IR11" s="164"/>
      <c r="IS11" s="164"/>
      <c r="IT11" s="165"/>
    </row>
    <row r="12" spans="1:254" s="24" customFormat="1" ht="12" customHeight="1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76"/>
      <c r="BH12" s="176"/>
      <c r="BI12" s="176"/>
      <c r="BJ12" s="176"/>
      <c r="BK12" s="176"/>
      <c r="BL12" s="176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60"/>
      <c r="DV12" s="161"/>
      <c r="DW12" s="161"/>
      <c r="DX12" s="161"/>
      <c r="DY12" s="161"/>
      <c r="DZ12" s="161"/>
      <c r="EA12" s="161"/>
      <c r="EB12" s="161"/>
      <c r="EC12" s="161"/>
      <c r="ED12" s="162"/>
      <c r="EE12" s="166"/>
      <c r="EF12" s="167"/>
      <c r="EG12" s="167"/>
      <c r="EH12" s="167"/>
      <c r="EI12" s="167"/>
      <c r="EJ12" s="168"/>
      <c r="EK12" s="166"/>
      <c r="EL12" s="167"/>
      <c r="EM12" s="167"/>
      <c r="EN12" s="167"/>
      <c r="EO12" s="167"/>
      <c r="EP12" s="168"/>
      <c r="EQ12" s="166"/>
      <c r="ER12" s="167"/>
      <c r="ES12" s="167"/>
      <c r="ET12" s="167"/>
      <c r="EU12" s="167"/>
      <c r="EV12" s="168"/>
      <c r="EW12" s="166"/>
      <c r="EX12" s="167"/>
      <c r="EY12" s="167"/>
      <c r="EZ12" s="167"/>
      <c r="FA12" s="167"/>
      <c r="FB12" s="168"/>
      <c r="FC12" s="166"/>
      <c r="FD12" s="167"/>
      <c r="FE12" s="167"/>
      <c r="FF12" s="167"/>
      <c r="FG12" s="167"/>
      <c r="FH12" s="167"/>
      <c r="FI12" s="166"/>
      <c r="FJ12" s="167"/>
      <c r="FK12" s="167"/>
      <c r="FL12" s="167"/>
      <c r="FM12" s="167"/>
      <c r="FN12" s="168"/>
      <c r="FO12" s="166"/>
      <c r="FP12" s="167"/>
      <c r="FQ12" s="167"/>
      <c r="FR12" s="167"/>
      <c r="FS12" s="167"/>
      <c r="FT12" s="168"/>
      <c r="FU12" s="166"/>
      <c r="FV12" s="167"/>
      <c r="FW12" s="167"/>
      <c r="FX12" s="167"/>
      <c r="FY12" s="167"/>
      <c r="FZ12" s="168"/>
      <c r="GA12" s="166"/>
      <c r="GB12" s="167"/>
      <c r="GC12" s="167"/>
      <c r="GD12" s="167"/>
      <c r="GE12" s="167"/>
      <c r="GF12" s="168"/>
      <c r="GG12" s="166"/>
      <c r="GH12" s="167"/>
      <c r="GI12" s="167"/>
      <c r="GJ12" s="167"/>
      <c r="GK12" s="167"/>
      <c r="GL12" s="168"/>
      <c r="GM12" s="166"/>
      <c r="GN12" s="167"/>
      <c r="GO12" s="167"/>
      <c r="GP12" s="167"/>
      <c r="GQ12" s="167"/>
      <c r="GR12" s="168"/>
      <c r="GS12" s="166"/>
      <c r="GT12" s="167"/>
      <c r="GU12" s="167"/>
      <c r="GV12" s="167"/>
      <c r="GW12" s="167"/>
      <c r="GX12" s="168"/>
      <c r="GY12" s="166"/>
      <c r="GZ12" s="167"/>
      <c r="HA12" s="167"/>
      <c r="HB12" s="167"/>
      <c r="HC12" s="167"/>
      <c r="HD12" s="168"/>
      <c r="HE12" s="166"/>
      <c r="HF12" s="167"/>
      <c r="HG12" s="167"/>
      <c r="HH12" s="167"/>
      <c r="HI12" s="167"/>
      <c r="HJ12" s="168"/>
      <c r="HK12" s="166"/>
      <c r="HL12" s="167"/>
      <c r="HM12" s="167"/>
      <c r="HN12" s="167"/>
      <c r="HO12" s="167"/>
      <c r="HP12" s="167"/>
      <c r="HQ12" s="166"/>
      <c r="HR12" s="167"/>
      <c r="HS12" s="167"/>
      <c r="HT12" s="167"/>
      <c r="HU12" s="167"/>
      <c r="HV12" s="168"/>
      <c r="HW12" s="166"/>
      <c r="HX12" s="167"/>
      <c r="HY12" s="167"/>
      <c r="HZ12" s="167"/>
      <c r="IA12" s="167"/>
      <c r="IB12" s="168"/>
      <c r="IC12" s="166"/>
      <c r="ID12" s="167"/>
      <c r="IE12" s="167"/>
      <c r="IF12" s="167"/>
      <c r="IG12" s="167"/>
      <c r="IH12" s="168"/>
      <c r="II12" s="166"/>
      <c r="IJ12" s="167"/>
      <c r="IK12" s="167"/>
      <c r="IL12" s="167"/>
      <c r="IM12" s="167"/>
      <c r="IN12" s="168"/>
      <c r="IO12" s="166"/>
      <c r="IP12" s="167"/>
      <c r="IQ12" s="167"/>
      <c r="IR12" s="167"/>
      <c r="IS12" s="167"/>
      <c r="IT12" s="168"/>
    </row>
    <row r="13" spans="1:254" s="24" customFormat="1" ht="12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43"/>
      <c r="BH13" s="143"/>
      <c r="BI13" s="143"/>
      <c r="BJ13" s="143"/>
      <c r="BK13" s="143"/>
      <c r="BL13" s="143"/>
      <c r="BM13" s="144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6"/>
      <c r="CK13" s="144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6"/>
      <c r="DU13" s="136" t="s">
        <v>37</v>
      </c>
      <c r="DV13" s="137"/>
      <c r="DW13" s="137"/>
      <c r="DX13" s="137"/>
      <c r="DY13" s="137"/>
      <c r="DZ13" s="137"/>
      <c r="EA13" s="137"/>
      <c r="EB13" s="137"/>
      <c r="EC13" s="137"/>
      <c r="ED13" s="138"/>
      <c r="EE13" s="179" t="s">
        <v>207</v>
      </c>
      <c r="EF13" s="179"/>
      <c r="EG13" s="179"/>
      <c r="EH13" s="179"/>
      <c r="EI13" s="179"/>
      <c r="EJ13" s="179"/>
      <c r="EK13" s="179"/>
      <c r="EL13" s="179"/>
      <c r="EM13" s="179"/>
      <c r="EN13" s="179"/>
      <c r="EO13" s="179"/>
      <c r="EP13" s="179"/>
      <c r="EQ13" s="179"/>
      <c r="ER13" s="179"/>
      <c r="ES13" s="179"/>
      <c r="ET13" s="179"/>
      <c r="EU13" s="179"/>
      <c r="EV13" s="179"/>
      <c r="EW13" s="179"/>
      <c r="EX13" s="179"/>
      <c r="EY13" s="179"/>
      <c r="EZ13" s="179"/>
      <c r="FA13" s="179"/>
      <c r="FB13" s="179"/>
      <c r="FC13" s="179"/>
      <c r="FD13" s="179"/>
      <c r="FE13" s="179"/>
      <c r="FF13" s="179"/>
      <c r="FG13" s="179"/>
      <c r="FH13" s="179"/>
      <c r="FI13" s="179"/>
      <c r="FJ13" s="179"/>
      <c r="FK13" s="179"/>
      <c r="FL13" s="179"/>
      <c r="FM13" s="179"/>
      <c r="FN13" s="179"/>
      <c r="FO13" s="179"/>
      <c r="FP13" s="179"/>
      <c r="FQ13" s="179"/>
      <c r="FR13" s="179"/>
      <c r="FS13" s="179"/>
      <c r="FT13" s="179"/>
      <c r="FU13" s="179"/>
      <c r="FV13" s="179"/>
      <c r="FW13" s="179"/>
      <c r="FX13" s="179"/>
      <c r="FY13" s="179"/>
      <c r="FZ13" s="179"/>
      <c r="GA13" s="179"/>
      <c r="GB13" s="179"/>
      <c r="GC13" s="179"/>
      <c r="GD13" s="179"/>
      <c r="GE13" s="179"/>
      <c r="GF13" s="179"/>
      <c r="GG13" s="179"/>
      <c r="GH13" s="179"/>
      <c r="GI13" s="179"/>
      <c r="GJ13" s="179"/>
      <c r="GK13" s="179"/>
      <c r="GL13" s="179"/>
      <c r="GM13" s="179" t="s">
        <v>37</v>
      </c>
      <c r="GN13" s="179"/>
      <c r="GO13" s="179"/>
      <c r="GP13" s="179"/>
      <c r="GQ13" s="179"/>
      <c r="GR13" s="179"/>
      <c r="GS13" s="179"/>
      <c r="GT13" s="179"/>
      <c r="GU13" s="179"/>
      <c r="GV13" s="179"/>
      <c r="GW13" s="179"/>
      <c r="GX13" s="179"/>
      <c r="GY13" s="179"/>
      <c r="GZ13" s="179"/>
      <c r="HA13" s="179"/>
      <c r="HB13" s="179"/>
      <c r="HC13" s="179"/>
      <c r="HD13" s="179"/>
      <c r="HE13" s="179"/>
      <c r="HF13" s="179"/>
      <c r="HG13" s="179"/>
      <c r="HH13" s="179"/>
      <c r="HI13" s="179"/>
      <c r="HJ13" s="179"/>
      <c r="HK13" s="179"/>
      <c r="HL13" s="179"/>
      <c r="HM13" s="179"/>
      <c r="HN13" s="179"/>
      <c r="HO13" s="179"/>
      <c r="HP13" s="179"/>
      <c r="HQ13" s="179"/>
      <c r="HR13" s="179"/>
      <c r="HS13" s="179"/>
      <c r="HT13" s="179"/>
      <c r="HU13" s="179"/>
      <c r="HV13" s="179"/>
      <c r="HW13" s="179"/>
      <c r="HX13" s="179"/>
      <c r="HY13" s="179"/>
      <c r="HZ13" s="179"/>
      <c r="IA13" s="179"/>
      <c r="IB13" s="179"/>
      <c r="IC13" s="179"/>
      <c r="ID13" s="179"/>
      <c r="IE13" s="179"/>
      <c r="IF13" s="179"/>
      <c r="IG13" s="179"/>
      <c r="IH13" s="179"/>
      <c r="II13" s="179"/>
      <c r="IJ13" s="179"/>
      <c r="IK13" s="179"/>
      <c r="IL13" s="179"/>
      <c r="IM13" s="179"/>
      <c r="IN13" s="179"/>
      <c r="IO13" s="179"/>
      <c r="IP13" s="179"/>
      <c r="IQ13" s="179"/>
      <c r="IR13" s="179"/>
      <c r="IS13" s="179"/>
      <c r="IT13" s="179"/>
    </row>
    <row r="14" spans="1:254" s="25" customFormat="1" ht="12">
      <c r="A14" s="178">
        <v>1</v>
      </c>
      <c r="B14" s="178"/>
      <c r="C14" s="178">
        <v>2</v>
      </c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>
        <v>3</v>
      </c>
      <c r="X14" s="178"/>
      <c r="Y14" s="178"/>
      <c r="Z14" s="178">
        <v>4</v>
      </c>
      <c r="AA14" s="178"/>
      <c r="AB14" s="178"/>
      <c r="AC14" s="178">
        <v>5</v>
      </c>
      <c r="AD14" s="178"/>
      <c r="AE14" s="178"/>
      <c r="AF14" s="178">
        <v>6</v>
      </c>
      <c r="AG14" s="178"/>
      <c r="AH14" s="178"/>
      <c r="AI14" s="178">
        <v>7</v>
      </c>
      <c r="AJ14" s="178"/>
      <c r="AK14" s="178"/>
      <c r="AL14" s="178">
        <v>8</v>
      </c>
      <c r="AM14" s="178"/>
      <c r="AN14" s="178"/>
      <c r="AO14" s="178">
        <v>9</v>
      </c>
      <c r="AP14" s="178"/>
      <c r="AQ14" s="178"/>
      <c r="AR14" s="178">
        <v>10</v>
      </c>
      <c r="AS14" s="178"/>
      <c r="AT14" s="178"/>
      <c r="AU14" s="178">
        <v>11</v>
      </c>
      <c r="AV14" s="178"/>
      <c r="AW14" s="178"/>
      <c r="AX14" s="178">
        <v>12</v>
      </c>
      <c r="AY14" s="178"/>
      <c r="AZ14" s="178"/>
      <c r="BA14" s="178">
        <v>13</v>
      </c>
      <c r="BB14" s="178"/>
      <c r="BC14" s="178"/>
      <c r="BD14" s="178">
        <v>14</v>
      </c>
      <c r="BE14" s="178"/>
      <c r="BF14" s="178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  <c r="DB14" s="177"/>
      <c r="DC14" s="177"/>
      <c r="DD14" s="177"/>
      <c r="DE14" s="177"/>
      <c r="DF14" s="177"/>
      <c r="DG14" s="177"/>
      <c r="DH14" s="177"/>
      <c r="DI14" s="177"/>
      <c r="DJ14" s="177"/>
      <c r="DK14" s="177"/>
      <c r="DL14" s="177"/>
      <c r="DM14" s="177"/>
      <c r="DN14" s="177"/>
      <c r="DO14" s="177"/>
      <c r="DP14" s="177"/>
      <c r="DQ14" s="177"/>
      <c r="DR14" s="177"/>
      <c r="DS14" s="177"/>
      <c r="DT14" s="182"/>
      <c r="DU14" s="142">
        <v>15</v>
      </c>
      <c r="DV14" s="180"/>
      <c r="DW14" s="180"/>
      <c r="DX14" s="180"/>
      <c r="DY14" s="180"/>
      <c r="DZ14" s="180"/>
      <c r="EA14" s="180"/>
      <c r="EB14" s="180"/>
      <c r="EC14" s="180"/>
      <c r="ED14" s="181"/>
      <c r="EE14" s="142">
        <v>16</v>
      </c>
      <c r="EF14" s="180"/>
      <c r="EG14" s="180"/>
      <c r="EH14" s="180"/>
      <c r="EI14" s="180"/>
      <c r="EJ14" s="181"/>
      <c r="EK14" s="142">
        <v>17</v>
      </c>
      <c r="EL14" s="180"/>
      <c r="EM14" s="180"/>
      <c r="EN14" s="180"/>
      <c r="EO14" s="180"/>
      <c r="EP14" s="181"/>
      <c r="EQ14" s="142">
        <v>18</v>
      </c>
      <c r="ER14" s="180"/>
      <c r="ES14" s="180"/>
      <c r="ET14" s="180"/>
      <c r="EU14" s="180"/>
      <c r="EV14" s="181"/>
      <c r="EW14" s="142">
        <v>19</v>
      </c>
      <c r="EX14" s="180"/>
      <c r="EY14" s="180"/>
      <c r="EZ14" s="180"/>
      <c r="FA14" s="180"/>
      <c r="FB14" s="181"/>
      <c r="FC14" s="142">
        <v>20</v>
      </c>
      <c r="FD14" s="180"/>
      <c r="FE14" s="180"/>
      <c r="FF14" s="180"/>
      <c r="FG14" s="180"/>
      <c r="FH14" s="181"/>
      <c r="FI14" s="142">
        <v>21</v>
      </c>
      <c r="FJ14" s="180"/>
      <c r="FK14" s="180"/>
      <c r="FL14" s="180"/>
      <c r="FM14" s="180"/>
      <c r="FN14" s="181"/>
      <c r="FO14" s="142">
        <v>22</v>
      </c>
      <c r="FP14" s="180"/>
      <c r="FQ14" s="180"/>
      <c r="FR14" s="180"/>
      <c r="FS14" s="180"/>
      <c r="FT14" s="181"/>
      <c r="FU14" s="142">
        <v>23</v>
      </c>
      <c r="FV14" s="180"/>
      <c r="FW14" s="180"/>
      <c r="FX14" s="180"/>
      <c r="FY14" s="180"/>
      <c r="FZ14" s="181"/>
      <c r="GA14" s="142">
        <v>24</v>
      </c>
      <c r="GB14" s="180"/>
      <c r="GC14" s="180"/>
      <c r="GD14" s="180"/>
      <c r="GE14" s="180"/>
      <c r="GF14" s="181"/>
      <c r="GG14" s="142">
        <v>25</v>
      </c>
      <c r="GH14" s="180"/>
      <c r="GI14" s="180"/>
      <c r="GJ14" s="180"/>
      <c r="GK14" s="180"/>
      <c r="GL14" s="181"/>
      <c r="GM14" s="142">
        <v>26</v>
      </c>
      <c r="GN14" s="180"/>
      <c r="GO14" s="180"/>
      <c r="GP14" s="180"/>
      <c r="GQ14" s="180"/>
      <c r="GR14" s="181"/>
      <c r="GS14" s="142">
        <v>27</v>
      </c>
      <c r="GT14" s="180"/>
      <c r="GU14" s="180"/>
      <c r="GV14" s="180"/>
      <c r="GW14" s="180"/>
      <c r="GX14" s="181"/>
      <c r="GY14" s="142">
        <v>28</v>
      </c>
      <c r="GZ14" s="180"/>
      <c r="HA14" s="180"/>
      <c r="HB14" s="180"/>
      <c r="HC14" s="180"/>
      <c r="HD14" s="181"/>
      <c r="HE14" s="142">
        <v>29</v>
      </c>
      <c r="HF14" s="180"/>
      <c r="HG14" s="180"/>
      <c r="HH14" s="180"/>
      <c r="HI14" s="180"/>
      <c r="HJ14" s="181"/>
      <c r="HK14" s="142">
        <v>30</v>
      </c>
      <c r="HL14" s="180"/>
      <c r="HM14" s="180"/>
      <c r="HN14" s="180"/>
      <c r="HO14" s="180"/>
      <c r="HP14" s="181"/>
      <c r="HQ14" s="142">
        <v>31</v>
      </c>
      <c r="HR14" s="180"/>
      <c r="HS14" s="180"/>
      <c r="HT14" s="180"/>
      <c r="HU14" s="180"/>
      <c r="HV14" s="181"/>
      <c r="HW14" s="142">
        <v>32</v>
      </c>
      <c r="HX14" s="180"/>
      <c r="HY14" s="180"/>
      <c r="HZ14" s="180"/>
      <c r="IA14" s="180"/>
      <c r="IB14" s="181"/>
      <c r="IC14" s="142">
        <v>33</v>
      </c>
      <c r="ID14" s="180"/>
      <c r="IE14" s="180"/>
      <c r="IF14" s="180"/>
      <c r="IG14" s="180"/>
      <c r="IH14" s="181"/>
      <c r="II14" s="142">
        <v>34</v>
      </c>
      <c r="IJ14" s="180"/>
      <c r="IK14" s="180"/>
      <c r="IL14" s="180"/>
      <c r="IM14" s="180"/>
      <c r="IN14" s="181"/>
      <c r="IO14" s="142">
        <v>35</v>
      </c>
      <c r="IP14" s="180"/>
      <c r="IQ14" s="180"/>
      <c r="IR14" s="180"/>
      <c r="IS14" s="180"/>
      <c r="IT14" s="181"/>
    </row>
    <row r="15" spans="1:254" s="25" customFormat="1" ht="37.5" customHeight="1">
      <c r="A15" s="186">
        <v>1</v>
      </c>
      <c r="B15" s="187"/>
      <c r="C15" s="95" t="s">
        <v>48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85" t="str">
        <f>'[1]1.1'!BV25</f>
        <v>5,4 км</v>
      </c>
      <c r="X15" s="185"/>
      <c r="Y15" s="185"/>
      <c r="Z15" s="186" t="str">
        <f>'[1]1.1'!CC25</f>
        <v>9,84 км</v>
      </c>
      <c r="AA15" s="188"/>
      <c r="AB15" s="187"/>
      <c r="AC15" s="185" t="str">
        <f>'[1]1.1'!CJ25</f>
        <v>6,02 км</v>
      </c>
      <c r="AD15" s="185"/>
      <c r="AE15" s="185"/>
      <c r="AF15" s="185">
        <f>'[1]1.1'!CQ25</f>
        <v>0</v>
      </c>
      <c r="AG15" s="185"/>
      <c r="AH15" s="185"/>
      <c r="AI15" s="185">
        <f>'[1]1.1'!CX25</f>
        <v>0</v>
      </c>
      <c r="AJ15" s="185"/>
      <c r="AK15" s="185"/>
      <c r="AL15" s="185" t="str">
        <f>'[1]1.1'!AD25</f>
        <v>21,26 км</v>
      </c>
      <c r="AM15" s="185"/>
      <c r="AN15" s="185"/>
      <c r="AO15" s="185" t="s">
        <v>208</v>
      </c>
      <c r="AP15" s="185"/>
      <c r="AQ15" s="185"/>
      <c r="AR15" s="185" t="s">
        <v>209</v>
      </c>
      <c r="AS15" s="185"/>
      <c r="AT15" s="185"/>
      <c r="AU15" s="185" t="s">
        <v>210</v>
      </c>
      <c r="AV15" s="185"/>
      <c r="AW15" s="185"/>
      <c r="AX15" s="185">
        <v>0</v>
      </c>
      <c r="AY15" s="185"/>
      <c r="AZ15" s="185"/>
      <c r="BA15" s="185">
        <v>0</v>
      </c>
      <c r="BB15" s="185"/>
      <c r="BC15" s="185"/>
      <c r="BD15" s="185" t="s">
        <v>211</v>
      </c>
      <c r="BE15" s="185"/>
      <c r="BF15" s="185"/>
      <c r="BG15" s="183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90">
        <f>IO15/1.18</f>
        <v>22.753399757040469</v>
      </c>
      <c r="DV15" s="191"/>
      <c r="DW15" s="191"/>
      <c r="DX15" s="191"/>
      <c r="DY15" s="191"/>
      <c r="DZ15" s="191"/>
      <c r="EA15" s="191"/>
      <c r="EB15" s="191"/>
      <c r="EC15" s="191"/>
      <c r="ED15" s="192"/>
      <c r="EE15" s="189">
        <f>FC15*0.25</f>
        <v>1.35</v>
      </c>
      <c r="EF15" s="189"/>
      <c r="EG15" s="189"/>
      <c r="EH15" s="189"/>
      <c r="EI15" s="189"/>
      <c r="EJ15" s="189"/>
      <c r="EK15" s="189">
        <f>FC15*0.25</f>
        <v>1.35</v>
      </c>
      <c r="EL15" s="189"/>
      <c r="EM15" s="189"/>
      <c r="EN15" s="189"/>
      <c r="EO15" s="189"/>
      <c r="EP15" s="189"/>
      <c r="EQ15" s="189">
        <f>FC15*0.25</f>
        <v>1.35</v>
      </c>
      <c r="ER15" s="189"/>
      <c r="ES15" s="189"/>
      <c r="ET15" s="189"/>
      <c r="EU15" s="189"/>
      <c r="EV15" s="189"/>
      <c r="EW15" s="189">
        <f>FC15*0.25</f>
        <v>1.35</v>
      </c>
      <c r="EX15" s="189"/>
      <c r="EY15" s="189"/>
      <c r="EZ15" s="189"/>
      <c r="FA15" s="189"/>
      <c r="FB15" s="189"/>
      <c r="FC15" s="190">
        <v>5.4</v>
      </c>
      <c r="FD15" s="191"/>
      <c r="FE15" s="191"/>
      <c r="FF15" s="191"/>
      <c r="FG15" s="191"/>
      <c r="FH15" s="192"/>
      <c r="FI15" s="190" t="str">
        <f>'[1]1.1'!CC25</f>
        <v>9,84 км</v>
      </c>
      <c r="FJ15" s="191"/>
      <c r="FK15" s="191"/>
      <c r="FL15" s="191"/>
      <c r="FM15" s="191"/>
      <c r="FN15" s="192"/>
      <c r="FO15" s="190" t="str">
        <f>'[1]1.1'!CJ25</f>
        <v>6,02 км</v>
      </c>
      <c r="FP15" s="191"/>
      <c r="FQ15" s="191"/>
      <c r="FR15" s="191"/>
      <c r="FS15" s="191"/>
      <c r="FT15" s="192"/>
      <c r="FU15" s="190">
        <f>'[1]1.1'!CQ25</f>
        <v>0</v>
      </c>
      <c r="FV15" s="193"/>
      <c r="FW15" s="193"/>
      <c r="FX15" s="193"/>
      <c r="FY15" s="193"/>
      <c r="FZ15" s="194"/>
      <c r="GA15" s="190">
        <f>'[1]1.1'!CX25</f>
        <v>0</v>
      </c>
      <c r="GB15" s="193"/>
      <c r="GC15" s="193"/>
      <c r="GD15" s="193"/>
      <c r="GE15" s="193"/>
      <c r="GF15" s="194"/>
      <c r="GG15" s="189" t="str">
        <f>'[1]1.1'!DE25</f>
        <v>21,26 км</v>
      </c>
      <c r="GH15" s="189"/>
      <c r="GI15" s="189"/>
      <c r="GJ15" s="189"/>
      <c r="GK15" s="189"/>
      <c r="GL15" s="189"/>
      <c r="GM15" s="189">
        <f>HK15*0.25</f>
        <v>2.12284504625487</v>
      </c>
      <c r="GN15" s="189"/>
      <c r="GO15" s="189"/>
      <c r="GP15" s="189"/>
      <c r="GQ15" s="189"/>
      <c r="GR15" s="189"/>
      <c r="GS15" s="189">
        <f>HK15*0.25</f>
        <v>2.12284504625487</v>
      </c>
      <c r="GT15" s="189"/>
      <c r="GU15" s="189"/>
      <c r="GV15" s="189"/>
      <c r="GW15" s="189"/>
      <c r="GX15" s="189"/>
      <c r="GY15" s="189">
        <f>HK15*0.25</f>
        <v>2.12284504625487</v>
      </c>
      <c r="GZ15" s="189"/>
      <c r="HA15" s="189"/>
      <c r="HB15" s="189"/>
      <c r="HC15" s="189"/>
      <c r="HD15" s="189"/>
      <c r="HE15" s="189">
        <f>HK15*0.25</f>
        <v>2.12284504625487</v>
      </c>
      <c r="HF15" s="189"/>
      <c r="HG15" s="189"/>
      <c r="HH15" s="189"/>
      <c r="HI15" s="189"/>
      <c r="HJ15" s="189"/>
      <c r="HK15" s="189">
        <f>'[1]1.1'!DN25</f>
        <v>8.4913801850194801</v>
      </c>
      <c r="HL15" s="189"/>
      <c r="HM15" s="189"/>
      <c r="HN15" s="189"/>
      <c r="HO15" s="189"/>
      <c r="HP15" s="189"/>
      <c r="HQ15" s="189">
        <f>'[1]1.1'!DW25</f>
        <v>11.503000010884415</v>
      </c>
      <c r="HR15" s="189"/>
      <c r="HS15" s="189"/>
      <c r="HT15" s="189"/>
      <c r="HU15" s="189"/>
      <c r="HV15" s="189"/>
      <c r="HW15" s="189">
        <f>'[1]1.1'!EF25</f>
        <v>6.8546315174038588</v>
      </c>
      <c r="HX15" s="189"/>
      <c r="HY15" s="189"/>
      <c r="HZ15" s="189"/>
      <c r="IA15" s="189"/>
      <c r="IB15" s="189"/>
      <c r="IC15" s="189">
        <f>'[1]1.1'!EO25</f>
        <v>0</v>
      </c>
      <c r="ID15" s="189"/>
      <c r="IE15" s="189"/>
      <c r="IF15" s="189"/>
      <c r="IG15" s="189"/>
      <c r="IH15" s="189"/>
      <c r="II15" s="189">
        <f>'[1]1.1'!EX25</f>
        <v>0</v>
      </c>
      <c r="IJ15" s="189"/>
      <c r="IK15" s="189"/>
      <c r="IL15" s="189"/>
      <c r="IM15" s="189"/>
      <c r="IN15" s="189"/>
      <c r="IO15" s="189">
        <f t="shared" ref="IO15:IO45" si="0">SUM(HK15:IN15)</f>
        <v>26.849011713307753</v>
      </c>
      <c r="IP15" s="189"/>
      <c r="IQ15" s="189"/>
      <c r="IR15" s="189"/>
      <c r="IS15" s="189"/>
      <c r="IT15" s="189"/>
    </row>
    <row r="16" spans="1:254" s="25" customFormat="1" ht="37.5" customHeight="1">
      <c r="A16" s="186">
        <v>2</v>
      </c>
      <c r="B16" s="187"/>
      <c r="C16" s="95" t="s">
        <v>57</v>
      </c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185" t="str">
        <f>'[1]1.1'!BV26</f>
        <v>26,27 км</v>
      </c>
      <c r="X16" s="185"/>
      <c r="Y16" s="185"/>
      <c r="Z16" s="186">
        <f>'[1]1.1'!CC26</f>
        <v>0</v>
      </c>
      <c r="AA16" s="188"/>
      <c r="AB16" s="187"/>
      <c r="AC16" s="185">
        <f>'[1]1.1'!CJ26</f>
        <v>0</v>
      </c>
      <c r="AD16" s="185"/>
      <c r="AE16" s="185"/>
      <c r="AF16" s="185">
        <f>'[1]1.1'!CQ26</f>
        <v>0</v>
      </c>
      <c r="AG16" s="185"/>
      <c r="AH16" s="185"/>
      <c r="AI16" s="185">
        <f>'[1]1.1'!CX26</f>
        <v>0</v>
      </c>
      <c r="AJ16" s="185"/>
      <c r="AK16" s="185"/>
      <c r="AL16" s="185" t="str">
        <f>'[1]1.1'!AD26</f>
        <v>26,27 км</v>
      </c>
      <c r="AM16" s="185"/>
      <c r="AN16" s="185"/>
      <c r="AO16" s="185" t="s">
        <v>212</v>
      </c>
      <c r="AP16" s="185"/>
      <c r="AQ16" s="185"/>
      <c r="AR16" s="185">
        <v>0</v>
      </c>
      <c r="AS16" s="185"/>
      <c r="AT16" s="185"/>
      <c r="AU16" s="185">
        <v>0</v>
      </c>
      <c r="AV16" s="185"/>
      <c r="AW16" s="185"/>
      <c r="AX16" s="185">
        <v>0</v>
      </c>
      <c r="AY16" s="185"/>
      <c r="AZ16" s="185"/>
      <c r="BA16" s="185">
        <v>0</v>
      </c>
      <c r="BB16" s="185"/>
      <c r="BC16" s="185"/>
      <c r="BD16" s="185" t="s">
        <v>212</v>
      </c>
      <c r="BE16" s="185"/>
      <c r="BF16" s="185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190">
        <f t="shared" ref="DU16:DU45" si="1">IO16/1.18</f>
        <v>24.160375445543181</v>
      </c>
      <c r="DV16" s="191"/>
      <c r="DW16" s="191"/>
      <c r="DX16" s="191"/>
      <c r="DY16" s="191"/>
      <c r="DZ16" s="191"/>
      <c r="EA16" s="191"/>
      <c r="EB16" s="191"/>
      <c r="EC16" s="191"/>
      <c r="ED16" s="192"/>
      <c r="EE16" s="189">
        <f>FC16*0.25</f>
        <v>6.5674999999999999</v>
      </c>
      <c r="EF16" s="189"/>
      <c r="EG16" s="189"/>
      <c r="EH16" s="189"/>
      <c r="EI16" s="189"/>
      <c r="EJ16" s="189"/>
      <c r="EK16" s="189">
        <f>FC16*0.25</f>
        <v>6.5674999999999999</v>
      </c>
      <c r="EL16" s="189"/>
      <c r="EM16" s="189"/>
      <c r="EN16" s="189"/>
      <c r="EO16" s="189"/>
      <c r="EP16" s="189"/>
      <c r="EQ16" s="189">
        <f>FC16*0.25</f>
        <v>6.5674999999999999</v>
      </c>
      <c r="ER16" s="189"/>
      <c r="ES16" s="189"/>
      <c r="ET16" s="189"/>
      <c r="EU16" s="189"/>
      <c r="EV16" s="189"/>
      <c r="EW16" s="189">
        <f>FC16*0.25</f>
        <v>6.5674999999999999</v>
      </c>
      <c r="EX16" s="189"/>
      <c r="EY16" s="189"/>
      <c r="EZ16" s="189"/>
      <c r="FA16" s="189"/>
      <c r="FB16" s="189"/>
      <c r="FC16" s="190">
        <v>26.27</v>
      </c>
      <c r="FD16" s="191"/>
      <c r="FE16" s="191"/>
      <c r="FF16" s="191"/>
      <c r="FG16" s="191"/>
      <c r="FH16" s="192"/>
      <c r="FI16" s="190">
        <f>'[1]1.1'!CC26</f>
        <v>0</v>
      </c>
      <c r="FJ16" s="191"/>
      <c r="FK16" s="191"/>
      <c r="FL16" s="191"/>
      <c r="FM16" s="191"/>
      <c r="FN16" s="192"/>
      <c r="FO16" s="190">
        <f>'[1]1.1'!CJ26</f>
        <v>0</v>
      </c>
      <c r="FP16" s="191"/>
      <c r="FQ16" s="191"/>
      <c r="FR16" s="191"/>
      <c r="FS16" s="191"/>
      <c r="FT16" s="192"/>
      <c r="FU16" s="190">
        <f>'[1]1.1'!CQ26</f>
        <v>0</v>
      </c>
      <c r="FV16" s="193"/>
      <c r="FW16" s="193"/>
      <c r="FX16" s="193"/>
      <c r="FY16" s="193"/>
      <c r="FZ16" s="194"/>
      <c r="GA16" s="190">
        <f>'[1]1.1'!CX26</f>
        <v>0</v>
      </c>
      <c r="GB16" s="193"/>
      <c r="GC16" s="193"/>
      <c r="GD16" s="193"/>
      <c r="GE16" s="193"/>
      <c r="GF16" s="194"/>
      <c r="GG16" s="189" t="str">
        <f>'[1]1.1'!DE26</f>
        <v>26,27 км</v>
      </c>
      <c r="GH16" s="189"/>
      <c r="GI16" s="189"/>
      <c r="GJ16" s="189"/>
      <c r="GK16" s="189"/>
      <c r="GL16" s="189"/>
      <c r="GM16" s="189">
        <f>HK16*0.25</f>
        <v>7.1273107564352385</v>
      </c>
      <c r="GN16" s="189"/>
      <c r="GO16" s="189"/>
      <c r="GP16" s="189"/>
      <c r="GQ16" s="189"/>
      <c r="GR16" s="189"/>
      <c r="GS16" s="189">
        <f>HK16*0.25</f>
        <v>7.1273107564352385</v>
      </c>
      <c r="GT16" s="189"/>
      <c r="GU16" s="189"/>
      <c r="GV16" s="189"/>
      <c r="GW16" s="189"/>
      <c r="GX16" s="189"/>
      <c r="GY16" s="189">
        <f>HK16*0.25</f>
        <v>7.1273107564352385</v>
      </c>
      <c r="GZ16" s="189"/>
      <c r="HA16" s="189"/>
      <c r="HB16" s="189"/>
      <c r="HC16" s="189"/>
      <c r="HD16" s="189"/>
      <c r="HE16" s="189">
        <f>HK16*0.25</f>
        <v>7.1273107564352385</v>
      </c>
      <c r="HF16" s="189"/>
      <c r="HG16" s="189"/>
      <c r="HH16" s="189"/>
      <c r="HI16" s="189"/>
      <c r="HJ16" s="189"/>
      <c r="HK16" s="189">
        <f>'[1]1.1'!DN26</f>
        <v>28.509243025740954</v>
      </c>
      <c r="HL16" s="189"/>
      <c r="HM16" s="189"/>
      <c r="HN16" s="189"/>
      <c r="HO16" s="189"/>
      <c r="HP16" s="189"/>
      <c r="HQ16" s="189">
        <f>'[1]1.1'!DW26</f>
        <v>0</v>
      </c>
      <c r="HR16" s="189"/>
      <c r="HS16" s="189"/>
      <c r="HT16" s="189"/>
      <c r="HU16" s="189"/>
      <c r="HV16" s="189"/>
      <c r="HW16" s="189">
        <f>'[1]1.1'!EF26</f>
        <v>0</v>
      </c>
      <c r="HX16" s="189"/>
      <c r="HY16" s="189"/>
      <c r="HZ16" s="189"/>
      <c r="IA16" s="189"/>
      <c r="IB16" s="189"/>
      <c r="IC16" s="189">
        <f>'[1]1.1'!EO26</f>
        <v>0</v>
      </c>
      <c r="ID16" s="189"/>
      <c r="IE16" s="189"/>
      <c r="IF16" s="189"/>
      <c r="IG16" s="189"/>
      <c r="IH16" s="189"/>
      <c r="II16" s="189">
        <f>'[1]1.1'!EX26</f>
        <v>0</v>
      </c>
      <c r="IJ16" s="189"/>
      <c r="IK16" s="189"/>
      <c r="IL16" s="189"/>
      <c r="IM16" s="189"/>
      <c r="IN16" s="189"/>
      <c r="IO16" s="189">
        <f t="shared" si="0"/>
        <v>28.509243025740954</v>
      </c>
      <c r="IP16" s="189"/>
      <c r="IQ16" s="189"/>
      <c r="IR16" s="189"/>
      <c r="IS16" s="189"/>
      <c r="IT16" s="189"/>
    </row>
    <row r="17" spans="1:254" s="14" customFormat="1" ht="37.5" customHeight="1">
      <c r="A17" s="186">
        <v>3</v>
      </c>
      <c r="B17" s="187"/>
      <c r="C17" s="95" t="s">
        <v>60</v>
      </c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85">
        <f>'[1]1.1'!BV27</f>
        <v>0</v>
      </c>
      <c r="X17" s="185"/>
      <c r="Y17" s="185"/>
      <c r="Z17" s="186">
        <f>'[1]1.1'!CC27</f>
        <v>0</v>
      </c>
      <c r="AA17" s="188"/>
      <c r="AB17" s="187"/>
      <c r="AC17" s="185">
        <f>'[1]1.1'!CJ27</f>
        <v>0</v>
      </c>
      <c r="AD17" s="185"/>
      <c r="AE17" s="185"/>
      <c r="AF17" s="185" t="str">
        <f>'[1]1.1'!CQ27</f>
        <v>7,54 км</v>
      </c>
      <c r="AG17" s="185"/>
      <c r="AH17" s="185"/>
      <c r="AI17" s="185" t="str">
        <f>'[1]1.1'!CX27</f>
        <v>9,77 км</v>
      </c>
      <c r="AJ17" s="185"/>
      <c r="AK17" s="185"/>
      <c r="AL17" s="185" t="str">
        <f>'[1]1.1'!AD27</f>
        <v>17,31 км</v>
      </c>
      <c r="AM17" s="185"/>
      <c r="AN17" s="185"/>
      <c r="AO17" s="185">
        <v>0</v>
      </c>
      <c r="AP17" s="185"/>
      <c r="AQ17" s="185"/>
      <c r="AR17" s="185">
        <v>0</v>
      </c>
      <c r="AS17" s="185"/>
      <c r="AT17" s="185"/>
      <c r="AU17" s="185">
        <v>0</v>
      </c>
      <c r="AV17" s="185"/>
      <c r="AW17" s="185"/>
      <c r="AX17" s="185" t="s">
        <v>213</v>
      </c>
      <c r="AY17" s="185"/>
      <c r="AZ17" s="185"/>
      <c r="BA17" s="185" t="s">
        <v>214</v>
      </c>
      <c r="BB17" s="185"/>
      <c r="BC17" s="185"/>
      <c r="BD17" s="185" t="s">
        <v>215</v>
      </c>
      <c r="BE17" s="185"/>
      <c r="BF17" s="185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190">
        <f t="shared" si="1"/>
        <v>20.073459565338759</v>
      </c>
      <c r="DV17" s="191"/>
      <c r="DW17" s="191"/>
      <c r="DX17" s="191"/>
      <c r="DY17" s="191"/>
      <c r="DZ17" s="191"/>
      <c r="EA17" s="191"/>
      <c r="EB17" s="191"/>
      <c r="EC17" s="191"/>
      <c r="ED17" s="192"/>
      <c r="EE17" s="189">
        <f t="shared" ref="EE17:EE25" si="2">FC17*0.25</f>
        <v>0</v>
      </c>
      <c r="EF17" s="189"/>
      <c r="EG17" s="189"/>
      <c r="EH17" s="189"/>
      <c r="EI17" s="189"/>
      <c r="EJ17" s="189"/>
      <c r="EK17" s="189">
        <f t="shared" ref="EK17:EK25" si="3">FC17*0.25</f>
        <v>0</v>
      </c>
      <c r="EL17" s="189"/>
      <c r="EM17" s="189"/>
      <c r="EN17" s="189"/>
      <c r="EO17" s="189"/>
      <c r="EP17" s="189"/>
      <c r="EQ17" s="189">
        <f t="shared" ref="EQ17:EQ25" si="4">FC17*0.25</f>
        <v>0</v>
      </c>
      <c r="ER17" s="189"/>
      <c r="ES17" s="189"/>
      <c r="ET17" s="189"/>
      <c r="EU17" s="189"/>
      <c r="EV17" s="189"/>
      <c r="EW17" s="189">
        <f t="shared" ref="EW17:EW25" si="5">FC17*0.25</f>
        <v>0</v>
      </c>
      <c r="EX17" s="189"/>
      <c r="EY17" s="189"/>
      <c r="EZ17" s="189"/>
      <c r="FA17" s="189"/>
      <c r="FB17" s="189"/>
      <c r="FC17" s="190">
        <f>'[1]1.1'!BV27</f>
        <v>0</v>
      </c>
      <c r="FD17" s="191"/>
      <c r="FE17" s="191"/>
      <c r="FF17" s="191"/>
      <c r="FG17" s="191"/>
      <c r="FH17" s="192"/>
      <c r="FI17" s="190">
        <f>'[1]1.1'!CC27</f>
        <v>0</v>
      </c>
      <c r="FJ17" s="191"/>
      <c r="FK17" s="191"/>
      <c r="FL17" s="191"/>
      <c r="FM17" s="191"/>
      <c r="FN17" s="192"/>
      <c r="FO17" s="190">
        <f>'[1]1.1'!CJ27</f>
        <v>0</v>
      </c>
      <c r="FP17" s="191"/>
      <c r="FQ17" s="191"/>
      <c r="FR17" s="191"/>
      <c r="FS17" s="191"/>
      <c r="FT17" s="192"/>
      <c r="FU17" s="190" t="str">
        <f>'[1]1.1'!CQ27</f>
        <v>7,54 км</v>
      </c>
      <c r="FV17" s="193"/>
      <c r="FW17" s="193"/>
      <c r="FX17" s="193"/>
      <c r="FY17" s="193"/>
      <c r="FZ17" s="194"/>
      <c r="GA17" s="190" t="str">
        <f>'[1]1.1'!CX27</f>
        <v>9,77 км</v>
      </c>
      <c r="GB17" s="193"/>
      <c r="GC17" s="193"/>
      <c r="GD17" s="193"/>
      <c r="GE17" s="193"/>
      <c r="GF17" s="194"/>
      <c r="GG17" s="189" t="str">
        <f>'[1]1.1'!DE27</f>
        <v>17,31 км</v>
      </c>
      <c r="GH17" s="189"/>
      <c r="GI17" s="189"/>
      <c r="GJ17" s="189"/>
      <c r="GK17" s="189"/>
      <c r="GL17" s="189"/>
      <c r="GM17" s="189">
        <f>HK17*0.25</f>
        <v>0</v>
      </c>
      <c r="GN17" s="189"/>
      <c r="GO17" s="189"/>
      <c r="GP17" s="189"/>
      <c r="GQ17" s="189"/>
      <c r="GR17" s="189"/>
      <c r="GS17" s="189">
        <f>HK17*0.25</f>
        <v>0</v>
      </c>
      <c r="GT17" s="189"/>
      <c r="GU17" s="189"/>
      <c r="GV17" s="189"/>
      <c r="GW17" s="189"/>
      <c r="GX17" s="189"/>
      <c r="GY17" s="189">
        <f>HK17*0.25</f>
        <v>0</v>
      </c>
      <c r="GZ17" s="189"/>
      <c r="HA17" s="189"/>
      <c r="HB17" s="189"/>
      <c r="HC17" s="189"/>
      <c r="HD17" s="189"/>
      <c r="HE17" s="189">
        <f>HK17*0.25</f>
        <v>0</v>
      </c>
      <c r="HF17" s="189"/>
      <c r="HG17" s="189"/>
      <c r="HH17" s="189"/>
      <c r="HI17" s="189"/>
      <c r="HJ17" s="189"/>
      <c r="HK17" s="189">
        <f>'[1]1.1'!DN27</f>
        <v>0</v>
      </c>
      <c r="HL17" s="189"/>
      <c r="HM17" s="189"/>
      <c r="HN17" s="189"/>
      <c r="HO17" s="189"/>
      <c r="HP17" s="189"/>
      <c r="HQ17" s="189">
        <f>'[1]1.1'!DW27</f>
        <v>0</v>
      </c>
      <c r="HR17" s="189"/>
      <c r="HS17" s="189"/>
      <c r="HT17" s="189"/>
      <c r="HU17" s="189"/>
      <c r="HV17" s="189"/>
      <c r="HW17" s="189">
        <f>'[1]1.1'!EF27</f>
        <v>0</v>
      </c>
      <c r="HX17" s="189"/>
      <c r="HY17" s="189"/>
      <c r="HZ17" s="189"/>
      <c r="IA17" s="189"/>
      <c r="IB17" s="189"/>
      <c r="IC17" s="189">
        <f>'[1]1.1'!EO27</f>
        <v>9.9059083400672368</v>
      </c>
      <c r="ID17" s="189"/>
      <c r="IE17" s="189"/>
      <c r="IF17" s="189"/>
      <c r="IG17" s="189"/>
      <c r="IH17" s="189"/>
      <c r="II17" s="189">
        <f>'[1]1.1'!EX27</f>
        <v>13.780773947032497</v>
      </c>
      <c r="IJ17" s="189"/>
      <c r="IK17" s="189"/>
      <c r="IL17" s="189"/>
      <c r="IM17" s="189"/>
      <c r="IN17" s="189"/>
      <c r="IO17" s="189">
        <f t="shared" si="0"/>
        <v>23.686682287099735</v>
      </c>
      <c r="IP17" s="189"/>
      <c r="IQ17" s="189"/>
      <c r="IR17" s="189"/>
      <c r="IS17" s="189"/>
      <c r="IT17" s="189"/>
    </row>
    <row r="18" spans="1:254" s="14" customFormat="1" ht="25.5" customHeight="1">
      <c r="A18" s="186">
        <v>4</v>
      </c>
      <c r="B18" s="187"/>
      <c r="C18" s="95" t="s">
        <v>67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185" t="str">
        <f>'[1]1.1'!BV28</f>
        <v>-</v>
      </c>
      <c r="X18" s="185"/>
      <c r="Y18" s="185"/>
      <c r="Z18" s="186" t="str">
        <f>'[1]1.1'!CC28</f>
        <v>-</v>
      </c>
      <c r="AA18" s="188"/>
      <c r="AB18" s="187"/>
      <c r="AC18" s="185" t="str">
        <f>'[1]1.1'!CJ28</f>
        <v>-</v>
      </c>
      <c r="AD18" s="185"/>
      <c r="AE18" s="185"/>
      <c r="AF18" s="185" t="str">
        <f>'[1]1.1'!CQ28</f>
        <v>-</v>
      </c>
      <c r="AG18" s="185"/>
      <c r="AH18" s="185"/>
      <c r="AI18" s="185" t="str">
        <f>'[1]1.1'!CX28</f>
        <v>-</v>
      </c>
      <c r="AJ18" s="185"/>
      <c r="AK18" s="185"/>
      <c r="AL18" s="185" t="str">
        <f>'[1]1.1'!AD28</f>
        <v>-</v>
      </c>
      <c r="AM18" s="185"/>
      <c r="AN18" s="185"/>
      <c r="AO18" s="186" t="s">
        <v>68</v>
      </c>
      <c r="AP18" s="188"/>
      <c r="AQ18" s="187"/>
      <c r="AR18" s="186" t="s">
        <v>68</v>
      </c>
      <c r="AS18" s="188"/>
      <c r="AT18" s="187"/>
      <c r="AU18" s="186" t="s">
        <v>68</v>
      </c>
      <c r="AV18" s="188"/>
      <c r="AW18" s="187"/>
      <c r="AX18" s="186" t="s">
        <v>68</v>
      </c>
      <c r="AY18" s="188"/>
      <c r="AZ18" s="187"/>
      <c r="BA18" s="186" t="s">
        <v>68</v>
      </c>
      <c r="BB18" s="188"/>
      <c r="BC18" s="187"/>
      <c r="BD18" s="186" t="s">
        <v>68</v>
      </c>
      <c r="BE18" s="188"/>
      <c r="BF18" s="18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190">
        <f t="shared" si="1"/>
        <v>130.24135772522507</v>
      </c>
      <c r="DV18" s="191"/>
      <c r="DW18" s="191"/>
      <c r="DX18" s="191"/>
      <c r="DY18" s="191"/>
      <c r="DZ18" s="191"/>
      <c r="EA18" s="191"/>
      <c r="EB18" s="191"/>
      <c r="EC18" s="191"/>
      <c r="ED18" s="192"/>
      <c r="EE18" s="189" t="s">
        <v>68</v>
      </c>
      <c r="EF18" s="189"/>
      <c r="EG18" s="189"/>
      <c r="EH18" s="189"/>
      <c r="EI18" s="189"/>
      <c r="EJ18" s="189"/>
      <c r="EK18" s="189" t="s">
        <v>68</v>
      </c>
      <c r="EL18" s="189"/>
      <c r="EM18" s="189"/>
      <c r="EN18" s="189"/>
      <c r="EO18" s="189"/>
      <c r="EP18" s="189"/>
      <c r="EQ18" s="189" t="s">
        <v>68</v>
      </c>
      <c r="ER18" s="189"/>
      <c r="ES18" s="189"/>
      <c r="ET18" s="189"/>
      <c r="EU18" s="189"/>
      <c r="EV18" s="189"/>
      <c r="EW18" s="189" t="s">
        <v>68</v>
      </c>
      <c r="EX18" s="189"/>
      <c r="EY18" s="189"/>
      <c r="EZ18" s="189"/>
      <c r="FA18" s="189"/>
      <c r="FB18" s="189"/>
      <c r="FC18" s="190" t="str">
        <f>'[1]1.1'!BV28</f>
        <v>-</v>
      </c>
      <c r="FD18" s="191"/>
      <c r="FE18" s="191"/>
      <c r="FF18" s="191"/>
      <c r="FG18" s="191"/>
      <c r="FH18" s="192"/>
      <c r="FI18" s="190" t="str">
        <f>'[1]1.1'!CC28</f>
        <v>-</v>
      </c>
      <c r="FJ18" s="191"/>
      <c r="FK18" s="191"/>
      <c r="FL18" s="191"/>
      <c r="FM18" s="191"/>
      <c r="FN18" s="192"/>
      <c r="FO18" s="190" t="str">
        <f>'[1]1.1'!CJ28</f>
        <v>-</v>
      </c>
      <c r="FP18" s="191"/>
      <c r="FQ18" s="191"/>
      <c r="FR18" s="191"/>
      <c r="FS18" s="191"/>
      <c r="FT18" s="192"/>
      <c r="FU18" s="190" t="str">
        <f>'[1]1.1'!CQ28</f>
        <v>-</v>
      </c>
      <c r="FV18" s="193"/>
      <c r="FW18" s="193"/>
      <c r="FX18" s="193"/>
      <c r="FY18" s="193"/>
      <c r="FZ18" s="194"/>
      <c r="GA18" s="190" t="str">
        <f>'[1]1.1'!CX28</f>
        <v>-</v>
      </c>
      <c r="GB18" s="193"/>
      <c r="GC18" s="193"/>
      <c r="GD18" s="193"/>
      <c r="GE18" s="193"/>
      <c r="GF18" s="194"/>
      <c r="GG18" s="189" t="str">
        <f>'[1]1.1'!DE28</f>
        <v>-</v>
      </c>
      <c r="GH18" s="189"/>
      <c r="GI18" s="189"/>
      <c r="GJ18" s="189"/>
      <c r="GK18" s="189"/>
      <c r="GL18" s="189"/>
      <c r="GM18" s="189">
        <f>HK18*0.25</f>
        <v>7.0371209999999991</v>
      </c>
      <c r="GN18" s="189"/>
      <c r="GO18" s="189"/>
      <c r="GP18" s="189"/>
      <c r="GQ18" s="189"/>
      <c r="GR18" s="189"/>
      <c r="GS18" s="189">
        <f>HK18*0.25</f>
        <v>7.0371209999999991</v>
      </c>
      <c r="GT18" s="189"/>
      <c r="GU18" s="189"/>
      <c r="GV18" s="189"/>
      <c r="GW18" s="189"/>
      <c r="GX18" s="189"/>
      <c r="GY18" s="189">
        <f>HK18*0.25</f>
        <v>7.0371209999999991</v>
      </c>
      <c r="GZ18" s="189"/>
      <c r="HA18" s="189"/>
      <c r="HB18" s="189"/>
      <c r="HC18" s="189"/>
      <c r="HD18" s="189"/>
      <c r="HE18" s="189">
        <f>HK18*0.25</f>
        <v>7.0371209999999991</v>
      </c>
      <c r="HF18" s="189"/>
      <c r="HG18" s="189"/>
      <c r="HH18" s="189"/>
      <c r="HI18" s="189"/>
      <c r="HJ18" s="189"/>
      <c r="HK18" s="189">
        <f>'[1]1.1'!DN28</f>
        <v>28.148483999999996</v>
      </c>
      <c r="HL18" s="189"/>
      <c r="HM18" s="189"/>
      <c r="HN18" s="189"/>
      <c r="HO18" s="189"/>
      <c r="HP18" s="189"/>
      <c r="HQ18" s="189">
        <f>'[1]1.1'!DW28</f>
        <v>29.387017296</v>
      </c>
      <c r="HR18" s="189"/>
      <c r="HS18" s="189"/>
      <c r="HT18" s="189"/>
      <c r="HU18" s="189"/>
      <c r="HV18" s="189"/>
      <c r="HW18" s="189">
        <f>'[1]1.1'!EF28</f>
        <v>30.680046057024001</v>
      </c>
      <c r="HX18" s="189"/>
      <c r="HY18" s="189"/>
      <c r="HZ18" s="189"/>
      <c r="IA18" s="189"/>
      <c r="IB18" s="189"/>
      <c r="IC18" s="189">
        <f>'[1]1.1'!EO28</f>
        <v>32.029968083533063</v>
      </c>
      <c r="ID18" s="189"/>
      <c r="IE18" s="189"/>
      <c r="IF18" s="189"/>
      <c r="IG18" s="189"/>
      <c r="IH18" s="189"/>
      <c r="II18" s="189">
        <f>'[1]1.1'!EX28</f>
        <v>33.439286679208514</v>
      </c>
      <c r="IJ18" s="189"/>
      <c r="IK18" s="189"/>
      <c r="IL18" s="189"/>
      <c r="IM18" s="189"/>
      <c r="IN18" s="189"/>
      <c r="IO18" s="189">
        <f t="shared" si="0"/>
        <v>153.68480211576556</v>
      </c>
      <c r="IP18" s="189"/>
      <c r="IQ18" s="189"/>
      <c r="IR18" s="189"/>
      <c r="IS18" s="189"/>
      <c r="IT18" s="189"/>
    </row>
    <row r="19" spans="1:254" s="14" customFormat="1" ht="37.5" customHeight="1">
      <c r="A19" s="186">
        <v>5</v>
      </c>
      <c r="B19" s="187"/>
      <c r="C19" s="101" t="s">
        <v>70</v>
      </c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3"/>
      <c r="W19" s="185">
        <f>'[1]1.1'!BV29</f>
        <v>0</v>
      </c>
      <c r="X19" s="185"/>
      <c r="Y19" s="185"/>
      <c r="Z19" s="186">
        <f>'[1]1.1'!CC29</f>
        <v>0</v>
      </c>
      <c r="AA19" s="188"/>
      <c r="AB19" s="187"/>
      <c r="AC19" s="185">
        <f>'[1]1.1'!CJ29</f>
        <v>0</v>
      </c>
      <c r="AD19" s="185"/>
      <c r="AE19" s="185"/>
      <c r="AF19" s="185">
        <f>'[1]1.1'!CQ29</f>
        <v>0</v>
      </c>
      <c r="AG19" s="185"/>
      <c r="AH19" s="185"/>
      <c r="AI19" s="185">
        <f>'[1]1.1'!CX29</f>
        <v>0</v>
      </c>
      <c r="AJ19" s="185"/>
      <c r="AK19" s="185"/>
      <c r="AL19" s="185">
        <f>'[1]1.1'!AD29</f>
        <v>0</v>
      </c>
      <c r="AM19" s="185"/>
      <c r="AN19" s="185"/>
      <c r="AO19" s="185">
        <v>0</v>
      </c>
      <c r="AP19" s="185"/>
      <c r="AQ19" s="185"/>
      <c r="AR19" s="185">
        <v>0</v>
      </c>
      <c r="AS19" s="185"/>
      <c r="AT19" s="185"/>
      <c r="AU19" s="185">
        <v>0</v>
      </c>
      <c r="AV19" s="185"/>
      <c r="AW19" s="185"/>
      <c r="AX19" s="185">
        <v>0</v>
      </c>
      <c r="AY19" s="185"/>
      <c r="AZ19" s="185"/>
      <c r="BA19" s="185">
        <v>0</v>
      </c>
      <c r="BB19" s="185"/>
      <c r="BC19" s="185"/>
      <c r="BD19" s="185">
        <v>0</v>
      </c>
      <c r="BE19" s="185"/>
      <c r="BF19" s="185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190">
        <f t="shared" si="1"/>
        <v>1.5350001269735858</v>
      </c>
      <c r="DV19" s="191"/>
      <c r="DW19" s="191"/>
      <c r="DX19" s="191"/>
      <c r="DY19" s="191"/>
      <c r="DZ19" s="191"/>
      <c r="EA19" s="191"/>
      <c r="EB19" s="191"/>
      <c r="EC19" s="191"/>
      <c r="ED19" s="192"/>
      <c r="EE19" s="189">
        <f t="shared" si="2"/>
        <v>0</v>
      </c>
      <c r="EF19" s="189"/>
      <c r="EG19" s="189"/>
      <c r="EH19" s="189"/>
      <c r="EI19" s="189"/>
      <c r="EJ19" s="189"/>
      <c r="EK19" s="189">
        <f t="shared" si="3"/>
        <v>0</v>
      </c>
      <c r="EL19" s="189"/>
      <c r="EM19" s="189"/>
      <c r="EN19" s="189"/>
      <c r="EO19" s="189"/>
      <c r="EP19" s="189"/>
      <c r="EQ19" s="189">
        <f t="shared" si="4"/>
        <v>0</v>
      </c>
      <c r="ER19" s="189"/>
      <c r="ES19" s="189"/>
      <c r="ET19" s="189"/>
      <c r="EU19" s="189"/>
      <c r="EV19" s="189"/>
      <c r="EW19" s="189">
        <f t="shared" si="5"/>
        <v>0</v>
      </c>
      <c r="EX19" s="189"/>
      <c r="EY19" s="189"/>
      <c r="EZ19" s="189"/>
      <c r="FA19" s="189"/>
      <c r="FB19" s="189"/>
      <c r="FC19" s="190">
        <f>'[1]1.1'!BV29</f>
        <v>0</v>
      </c>
      <c r="FD19" s="191"/>
      <c r="FE19" s="191"/>
      <c r="FF19" s="191"/>
      <c r="FG19" s="191"/>
      <c r="FH19" s="192"/>
      <c r="FI19" s="190">
        <f>'[1]1.1'!CC29</f>
        <v>0</v>
      </c>
      <c r="FJ19" s="191"/>
      <c r="FK19" s="191"/>
      <c r="FL19" s="191"/>
      <c r="FM19" s="191"/>
      <c r="FN19" s="192"/>
      <c r="FO19" s="190">
        <f>'[1]1.1'!CJ29</f>
        <v>0</v>
      </c>
      <c r="FP19" s="191"/>
      <c r="FQ19" s="191"/>
      <c r="FR19" s="191"/>
      <c r="FS19" s="191"/>
      <c r="FT19" s="192"/>
      <c r="FU19" s="190">
        <f>'[1]1.1'!CQ29</f>
        <v>0</v>
      </c>
      <c r="FV19" s="193"/>
      <c r="FW19" s="193"/>
      <c r="FX19" s="193"/>
      <c r="FY19" s="193"/>
      <c r="FZ19" s="194"/>
      <c r="GA19" s="190">
        <f>'[1]1.1'!CX29</f>
        <v>0</v>
      </c>
      <c r="GB19" s="193"/>
      <c r="GC19" s="193"/>
      <c r="GD19" s="193"/>
      <c r="GE19" s="193"/>
      <c r="GF19" s="194"/>
      <c r="GG19" s="189">
        <f>'[1]1.1'!DE29</f>
        <v>0</v>
      </c>
      <c r="GH19" s="189"/>
      <c r="GI19" s="189"/>
      <c r="GJ19" s="189"/>
      <c r="GK19" s="189"/>
      <c r="GL19" s="189"/>
      <c r="GM19" s="189">
        <f>HK19*0.25</f>
        <v>0.24271359991052999</v>
      </c>
      <c r="GN19" s="189"/>
      <c r="GO19" s="189"/>
      <c r="GP19" s="189"/>
      <c r="GQ19" s="189"/>
      <c r="GR19" s="189"/>
      <c r="GS19" s="189">
        <f>HK19*0.25</f>
        <v>0.24271359991052999</v>
      </c>
      <c r="GT19" s="189"/>
      <c r="GU19" s="189"/>
      <c r="GV19" s="189"/>
      <c r="GW19" s="189"/>
      <c r="GX19" s="189"/>
      <c r="GY19" s="189">
        <f>HK19*0.25</f>
        <v>0.24271359991052999</v>
      </c>
      <c r="GZ19" s="189"/>
      <c r="HA19" s="189"/>
      <c r="HB19" s="189"/>
      <c r="HC19" s="189"/>
      <c r="HD19" s="189"/>
      <c r="HE19" s="189">
        <f>HK19*0.25</f>
        <v>0.24271359991052999</v>
      </c>
      <c r="HF19" s="189"/>
      <c r="HG19" s="189"/>
      <c r="HH19" s="189"/>
      <c r="HI19" s="189"/>
      <c r="HJ19" s="189"/>
      <c r="HK19" s="189">
        <f>'[1]1.1'!DN29</f>
        <v>0.97085439964211995</v>
      </c>
      <c r="HL19" s="189"/>
      <c r="HM19" s="189"/>
      <c r="HN19" s="189"/>
      <c r="HO19" s="189"/>
      <c r="HP19" s="189"/>
      <c r="HQ19" s="189">
        <f>'[1]1.1'!DW29</f>
        <v>0.84044575018671108</v>
      </c>
      <c r="HR19" s="189"/>
      <c r="HS19" s="189"/>
      <c r="HT19" s="189"/>
      <c r="HU19" s="189"/>
      <c r="HV19" s="189"/>
      <c r="HW19" s="189">
        <f>'[1]1.1'!EF29</f>
        <v>0</v>
      </c>
      <c r="HX19" s="189"/>
      <c r="HY19" s="189"/>
      <c r="HZ19" s="189"/>
      <c r="IA19" s="189"/>
      <c r="IB19" s="189"/>
      <c r="IC19" s="189">
        <f>'[1]1.1'!EO29</f>
        <v>0</v>
      </c>
      <c r="ID19" s="189"/>
      <c r="IE19" s="189"/>
      <c r="IF19" s="189"/>
      <c r="IG19" s="189"/>
      <c r="IH19" s="189"/>
      <c r="II19" s="189">
        <f>'[1]1.1'!EX29</f>
        <v>0</v>
      </c>
      <c r="IJ19" s="189"/>
      <c r="IK19" s="189"/>
      <c r="IL19" s="189"/>
      <c r="IM19" s="189"/>
      <c r="IN19" s="189"/>
      <c r="IO19" s="189">
        <f t="shared" si="0"/>
        <v>1.811300149828831</v>
      </c>
      <c r="IP19" s="189"/>
      <c r="IQ19" s="189"/>
      <c r="IR19" s="189"/>
      <c r="IS19" s="189"/>
      <c r="IT19" s="189"/>
    </row>
    <row r="20" spans="1:254" s="14" customFormat="1" ht="37.5" customHeight="1">
      <c r="A20" s="186">
        <v>6</v>
      </c>
      <c r="B20" s="187"/>
      <c r="C20" s="101" t="s">
        <v>75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3"/>
      <c r="W20" s="185">
        <f>'[1]1.1'!BV30</f>
        <v>0</v>
      </c>
      <c r="X20" s="185"/>
      <c r="Y20" s="185"/>
      <c r="Z20" s="186">
        <f>'[1]1.1'!CC30</f>
        <v>0</v>
      </c>
      <c r="AA20" s="188"/>
      <c r="AB20" s="187"/>
      <c r="AC20" s="185">
        <f>'[1]1.1'!CJ30</f>
        <v>0</v>
      </c>
      <c r="AD20" s="185"/>
      <c r="AE20" s="185"/>
      <c r="AF20" s="185">
        <f>'[1]1.1'!CQ30</f>
        <v>0</v>
      </c>
      <c r="AG20" s="185"/>
      <c r="AH20" s="185"/>
      <c r="AI20" s="185">
        <f>'[1]1.1'!CX30</f>
        <v>0</v>
      </c>
      <c r="AJ20" s="185"/>
      <c r="AK20" s="185"/>
      <c r="AL20" s="185">
        <f>'[1]1.1'!AD30</f>
        <v>0</v>
      </c>
      <c r="AM20" s="185"/>
      <c r="AN20" s="185"/>
      <c r="AO20" s="185">
        <v>0</v>
      </c>
      <c r="AP20" s="185"/>
      <c r="AQ20" s="185"/>
      <c r="AR20" s="185">
        <v>0</v>
      </c>
      <c r="AS20" s="185"/>
      <c r="AT20" s="185"/>
      <c r="AU20" s="185">
        <v>0</v>
      </c>
      <c r="AV20" s="185"/>
      <c r="AW20" s="185"/>
      <c r="AX20" s="185">
        <v>0</v>
      </c>
      <c r="AY20" s="185"/>
      <c r="AZ20" s="185"/>
      <c r="BA20" s="185">
        <v>0</v>
      </c>
      <c r="BB20" s="185"/>
      <c r="BC20" s="185"/>
      <c r="BD20" s="185">
        <v>0</v>
      </c>
      <c r="BE20" s="185"/>
      <c r="BF20" s="185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190">
        <f t="shared" si="1"/>
        <v>1.8427402393299877</v>
      </c>
      <c r="DV20" s="191"/>
      <c r="DW20" s="191"/>
      <c r="DX20" s="191"/>
      <c r="DY20" s="191"/>
      <c r="DZ20" s="191"/>
      <c r="EA20" s="191"/>
      <c r="EB20" s="191"/>
      <c r="EC20" s="191"/>
      <c r="ED20" s="192"/>
      <c r="EE20" s="189">
        <f t="shared" si="2"/>
        <v>0</v>
      </c>
      <c r="EF20" s="189"/>
      <c r="EG20" s="189"/>
      <c r="EH20" s="189"/>
      <c r="EI20" s="189"/>
      <c r="EJ20" s="189"/>
      <c r="EK20" s="189">
        <f t="shared" si="3"/>
        <v>0</v>
      </c>
      <c r="EL20" s="189"/>
      <c r="EM20" s="189"/>
      <c r="EN20" s="189"/>
      <c r="EO20" s="189"/>
      <c r="EP20" s="189"/>
      <c r="EQ20" s="189">
        <f t="shared" si="4"/>
        <v>0</v>
      </c>
      <c r="ER20" s="189"/>
      <c r="ES20" s="189"/>
      <c r="ET20" s="189"/>
      <c r="EU20" s="189"/>
      <c r="EV20" s="189"/>
      <c r="EW20" s="189">
        <f t="shared" si="5"/>
        <v>0</v>
      </c>
      <c r="EX20" s="189"/>
      <c r="EY20" s="189"/>
      <c r="EZ20" s="189"/>
      <c r="FA20" s="189"/>
      <c r="FB20" s="189"/>
      <c r="FC20" s="190">
        <f>'[1]1.1'!BV30</f>
        <v>0</v>
      </c>
      <c r="FD20" s="191"/>
      <c r="FE20" s="191"/>
      <c r="FF20" s="191"/>
      <c r="FG20" s="191"/>
      <c r="FH20" s="192"/>
      <c r="FI20" s="190">
        <f>'[1]1.1'!CC30</f>
        <v>0</v>
      </c>
      <c r="FJ20" s="191"/>
      <c r="FK20" s="191"/>
      <c r="FL20" s="191"/>
      <c r="FM20" s="191"/>
      <c r="FN20" s="192"/>
      <c r="FO20" s="190">
        <f>'[1]1.1'!CJ30</f>
        <v>0</v>
      </c>
      <c r="FP20" s="191"/>
      <c r="FQ20" s="191"/>
      <c r="FR20" s="191"/>
      <c r="FS20" s="191"/>
      <c r="FT20" s="192"/>
      <c r="FU20" s="190">
        <f>'[1]1.1'!CQ30</f>
        <v>0</v>
      </c>
      <c r="FV20" s="193"/>
      <c r="FW20" s="193"/>
      <c r="FX20" s="193"/>
      <c r="FY20" s="193"/>
      <c r="FZ20" s="194"/>
      <c r="GA20" s="190">
        <f>'[1]1.1'!CX30</f>
        <v>0</v>
      </c>
      <c r="GB20" s="193"/>
      <c r="GC20" s="193"/>
      <c r="GD20" s="193"/>
      <c r="GE20" s="193"/>
      <c r="GF20" s="194"/>
      <c r="GG20" s="189">
        <f>'[1]1.1'!DE30</f>
        <v>0</v>
      </c>
      <c r="GH20" s="189"/>
      <c r="GI20" s="189"/>
      <c r="GJ20" s="189"/>
      <c r="GK20" s="189"/>
      <c r="GL20" s="189"/>
      <c r="GM20" s="189">
        <f t="shared" ref="GM20:GM45" si="6">HK20*0.25</f>
        <v>0</v>
      </c>
      <c r="GN20" s="189"/>
      <c r="GO20" s="189"/>
      <c r="GP20" s="189"/>
      <c r="GQ20" s="189"/>
      <c r="GR20" s="189"/>
      <c r="GS20" s="189">
        <f t="shared" ref="GS20:GS45" si="7">HK20*0.25</f>
        <v>0</v>
      </c>
      <c r="GT20" s="189"/>
      <c r="GU20" s="189"/>
      <c r="GV20" s="189"/>
      <c r="GW20" s="189"/>
      <c r="GX20" s="189"/>
      <c r="GY20" s="189">
        <f t="shared" ref="GY20:GY45" si="8">HK20*0.25</f>
        <v>0</v>
      </c>
      <c r="GZ20" s="189"/>
      <c r="HA20" s="189"/>
      <c r="HB20" s="189"/>
      <c r="HC20" s="189"/>
      <c r="HD20" s="189"/>
      <c r="HE20" s="189">
        <f t="shared" ref="HE20:HE45" si="9">HK20*0.25</f>
        <v>0</v>
      </c>
      <c r="HF20" s="189"/>
      <c r="HG20" s="189"/>
      <c r="HH20" s="189"/>
      <c r="HI20" s="189"/>
      <c r="HJ20" s="189"/>
      <c r="HK20" s="189">
        <f>'[1]1.1'!DN30</f>
        <v>0</v>
      </c>
      <c r="HL20" s="189"/>
      <c r="HM20" s="189"/>
      <c r="HN20" s="189"/>
      <c r="HO20" s="189"/>
      <c r="HP20" s="189"/>
      <c r="HQ20" s="189">
        <f>'[1]1.1'!DW30</f>
        <v>0</v>
      </c>
      <c r="HR20" s="189"/>
      <c r="HS20" s="189"/>
      <c r="HT20" s="189"/>
      <c r="HU20" s="189"/>
      <c r="HV20" s="189"/>
      <c r="HW20" s="189">
        <f>'[1]1.1'!EF30</f>
        <v>0.87573438525642289</v>
      </c>
      <c r="HX20" s="189"/>
      <c r="HY20" s="189"/>
      <c r="HZ20" s="189"/>
      <c r="IA20" s="189"/>
      <c r="IB20" s="189"/>
      <c r="IC20" s="189">
        <f>'[1]1.1'!EO30</f>
        <v>1.2986990971529626</v>
      </c>
      <c r="ID20" s="189"/>
      <c r="IE20" s="189"/>
      <c r="IF20" s="189"/>
      <c r="IG20" s="189"/>
      <c r="IH20" s="189"/>
      <c r="II20" s="189">
        <f>'[1]1.1'!EX30</f>
        <v>0</v>
      </c>
      <c r="IJ20" s="189"/>
      <c r="IK20" s="189"/>
      <c r="IL20" s="189"/>
      <c r="IM20" s="189"/>
      <c r="IN20" s="189"/>
      <c r="IO20" s="189">
        <f t="shared" si="0"/>
        <v>2.1744334824093854</v>
      </c>
      <c r="IP20" s="189"/>
      <c r="IQ20" s="189"/>
      <c r="IR20" s="189"/>
      <c r="IS20" s="189"/>
      <c r="IT20" s="189"/>
    </row>
    <row r="21" spans="1:254" s="18" customFormat="1" ht="25.5" customHeight="1">
      <c r="A21" s="186">
        <v>7</v>
      </c>
      <c r="B21" s="187"/>
      <c r="C21" s="95" t="s">
        <v>77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85">
        <f>'[1]1.1'!BV31</f>
        <v>0</v>
      </c>
      <c r="X21" s="185"/>
      <c r="Y21" s="185"/>
      <c r="Z21" s="186">
        <f>'[1]1.1'!CC31</f>
        <v>0</v>
      </c>
      <c r="AA21" s="188"/>
      <c r="AB21" s="187"/>
      <c r="AC21" s="185">
        <f>'[1]1.1'!CJ31</f>
        <v>0</v>
      </c>
      <c r="AD21" s="185"/>
      <c r="AE21" s="185"/>
      <c r="AF21" s="185">
        <f>'[1]1.1'!CQ31</f>
        <v>0</v>
      </c>
      <c r="AG21" s="185"/>
      <c r="AH21" s="185"/>
      <c r="AI21" s="185">
        <f>'[1]1.1'!CX31</f>
        <v>0</v>
      </c>
      <c r="AJ21" s="185"/>
      <c r="AK21" s="185"/>
      <c r="AL21" s="185">
        <f>'[1]1.1'!AD31</f>
        <v>0</v>
      </c>
      <c r="AM21" s="185"/>
      <c r="AN21" s="185"/>
      <c r="AO21" s="185">
        <v>0</v>
      </c>
      <c r="AP21" s="185"/>
      <c r="AQ21" s="185"/>
      <c r="AR21" s="185">
        <v>0</v>
      </c>
      <c r="AS21" s="185"/>
      <c r="AT21" s="185"/>
      <c r="AU21" s="185">
        <v>0</v>
      </c>
      <c r="AV21" s="185"/>
      <c r="AW21" s="185"/>
      <c r="AX21" s="185">
        <v>0</v>
      </c>
      <c r="AY21" s="185"/>
      <c r="AZ21" s="185"/>
      <c r="BA21" s="185">
        <v>0</v>
      </c>
      <c r="BB21" s="185"/>
      <c r="BC21" s="185"/>
      <c r="BD21" s="185">
        <v>0</v>
      </c>
      <c r="BE21" s="185"/>
      <c r="BF21" s="185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190">
        <f t="shared" si="1"/>
        <v>0.88537312142523494</v>
      </c>
      <c r="DV21" s="191"/>
      <c r="DW21" s="191"/>
      <c r="DX21" s="191"/>
      <c r="DY21" s="191"/>
      <c r="DZ21" s="191"/>
      <c r="EA21" s="191"/>
      <c r="EB21" s="191"/>
      <c r="EC21" s="191"/>
      <c r="ED21" s="192"/>
      <c r="EE21" s="189">
        <f t="shared" si="2"/>
        <v>0</v>
      </c>
      <c r="EF21" s="189"/>
      <c r="EG21" s="189"/>
      <c r="EH21" s="189"/>
      <c r="EI21" s="189"/>
      <c r="EJ21" s="189"/>
      <c r="EK21" s="189">
        <f t="shared" si="3"/>
        <v>0</v>
      </c>
      <c r="EL21" s="189"/>
      <c r="EM21" s="189"/>
      <c r="EN21" s="189"/>
      <c r="EO21" s="189"/>
      <c r="EP21" s="189"/>
      <c r="EQ21" s="189">
        <f t="shared" si="4"/>
        <v>0</v>
      </c>
      <c r="ER21" s="189"/>
      <c r="ES21" s="189"/>
      <c r="ET21" s="189"/>
      <c r="EU21" s="189"/>
      <c r="EV21" s="189"/>
      <c r="EW21" s="189">
        <f t="shared" si="5"/>
        <v>0</v>
      </c>
      <c r="EX21" s="189"/>
      <c r="EY21" s="189"/>
      <c r="EZ21" s="189"/>
      <c r="FA21" s="189"/>
      <c r="FB21" s="189"/>
      <c r="FC21" s="190">
        <f>'[1]1.1'!BV31</f>
        <v>0</v>
      </c>
      <c r="FD21" s="191"/>
      <c r="FE21" s="191"/>
      <c r="FF21" s="191"/>
      <c r="FG21" s="191"/>
      <c r="FH21" s="192"/>
      <c r="FI21" s="190">
        <f>'[1]1.1'!CC31</f>
        <v>0</v>
      </c>
      <c r="FJ21" s="191"/>
      <c r="FK21" s="191"/>
      <c r="FL21" s="191"/>
      <c r="FM21" s="191"/>
      <c r="FN21" s="192"/>
      <c r="FO21" s="190">
        <f>'[1]1.1'!CJ31</f>
        <v>0</v>
      </c>
      <c r="FP21" s="191"/>
      <c r="FQ21" s="191"/>
      <c r="FR21" s="191"/>
      <c r="FS21" s="191"/>
      <c r="FT21" s="192"/>
      <c r="FU21" s="190">
        <f>'[1]1.1'!CQ31</f>
        <v>0</v>
      </c>
      <c r="FV21" s="193"/>
      <c r="FW21" s="193"/>
      <c r="FX21" s="193"/>
      <c r="FY21" s="193"/>
      <c r="FZ21" s="194"/>
      <c r="GA21" s="190">
        <f>'[1]1.1'!CX31</f>
        <v>0</v>
      </c>
      <c r="GB21" s="193"/>
      <c r="GC21" s="193"/>
      <c r="GD21" s="193"/>
      <c r="GE21" s="193"/>
      <c r="GF21" s="194"/>
      <c r="GG21" s="189">
        <f>'[1]1.1'!DE31</f>
        <v>0</v>
      </c>
      <c r="GH21" s="189"/>
      <c r="GI21" s="189"/>
      <c r="GJ21" s="189"/>
      <c r="GK21" s="189"/>
      <c r="GL21" s="189"/>
      <c r="GM21" s="189">
        <f t="shared" si="6"/>
        <v>5.1888920818769994E-2</v>
      </c>
      <c r="GN21" s="189"/>
      <c r="GO21" s="189"/>
      <c r="GP21" s="189"/>
      <c r="GQ21" s="189"/>
      <c r="GR21" s="189"/>
      <c r="GS21" s="189">
        <f t="shared" si="7"/>
        <v>5.1888920818769994E-2</v>
      </c>
      <c r="GT21" s="189"/>
      <c r="GU21" s="189"/>
      <c r="GV21" s="189"/>
      <c r="GW21" s="189"/>
      <c r="GX21" s="189"/>
      <c r="GY21" s="189">
        <f t="shared" si="8"/>
        <v>5.1888920818769994E-2</v>
      </c>
      <c r="GZ21" s="189"/>
      <c r="HA21" s="189"/>
      <c r="HB21" s="189"/>
      <c r="HC21" s="189"/>
      <c r="HD21" s="189"/>
      <c r="HE21" s="189">
        <f t="shared" si="9"/>
        <v>5.1888920818769994E-2</v>
      </c>
      <c r="HF21" s="189"/>
      <c r="HG21" s="189"/>
      <c r="HH21" s="189"/>
      <c r="HI21" s="189"/>
      <c r="HJ21" s="189"/>
      <c r="HK21" s="189">
        <f>'[1]1.1'!DN31</f>
        <v>0.20755568327507998</v>
      </c>
      <c r="HL21" s="189"/>
      <c r="HM21" s="189"/>
      <c r="HN21" s="189"/>
      <c r="HO21" s="189"/>
      <c r="HP21" s="189"/>
      <c r="HQ21" s="189">
        <f>'[1]1.1'!DW31</f>
        <v>0.20564806389221804</v>
      </c>
      <c r="HR21" s="189"/>
      <c r="HS21" s="189"/>
      <c r="HT21" s="189"/>
      <c r="HU21" s="189"/>
      <c r="HV21" s="189"/>
      <c r="HW21" s="189">
        <f>'[1]1.1'!EF31</f>
        <v>0.23535783152024192</v>
      </c>
      <c r="HX21" s="189"/>
      <c r="HY21" s="189"/>
      <c r="HZ21" s="189"/>
      <c r="IA21" s="189"/>
      <c r="IB21" s="189"/>
      <c r="IC21" s="189">
        <f>'[1]1.1'!EO31</f>
        <v>0.18300021675595368</v>
      </c>
      <c r="ID21" s="189"/>
      <c r="IE21" s="189"/>
      <c r="IF21" s="189"/>
      <c r="IG21" s="189"/>
      <c r="IH21" s="189"/>
      <c r="II21" s="189">
        <f>'[1]1.1'!EX31</f>
        <v>0.21317848783828361</v>
      </c>
      <c r="IJ21" s="189"/>
      <c r="IK21" s="189"/>
      <c r="IL21" s="189"/>
      <c r="IM21" s="189"/>
      <c r="IN21" s="189"/>
      <c r="IO21" s="189">
        <f t="shared" si="0"/>
        <v>1.0447402832817771</v>
      </c>
      <c r="IP21" s="189"/>
      <c r="IQ21" s="189"/>
      <c r="IR21" s="189"/>
      <c r="IS21" s="189"/>
      <c r="IT21" s="189"/>
    </row>
    <row r="22" spans="1:254" s="18" customFormat="1" ht="25.5" customHeight="1">
      <c r="A22" s="186">
        <v>8</v>
      </c>
      <c r="B22" s="187"/>
      <c r="C22" s="95" t="s">
        <v>79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85">
        <f>'[1]1.1'!BV32</f>
        <v>0</v>
      </c>
      <c r="X22" s="185"/>
      <c r="Y22" s="185"/>
      <c r="Z22" s="186">
        <f>'[1]1.1'!CC32</f>
        <v>0</v>
      </c>
      <c r="AA22" s="188"/>
      <c r="AB22" s="187"/>
      <c r="AC22" s="185">
        <f>'[1]1.1'!CJ32</f>
        <v>0</v>
      </c>
      <c r="AD22" s="185"/>
      <c r="AE22" s="185"/>
      <c r="AF22" s="185">
        <f>'[1]1.1'!CQ32</f>
        <v>0</v>
      </c>
      <c r="AG22" s="185"/>
      <c r="AH22" s="185"/>
      <c r="AI22" s="185">
        <f>'[1]1.1'!CX32</f>
        <v>0</v>
      </c>
      <c r="AJ22" s="185"/>
      <c r="AK22" s="185"/>
      <c r="AL22" s="185">
        <f>'[1]1.1'!AD32</f>
        <v>0</v>
      </c>
      <c r="AM22" s="185"/>
      <c r="AN22" s="185"/>
      <c r="AO22" s="185">
        <v>0</v>
      </c>
      <c r="AP22" s="185"/>
      <c r="AQ22" s="185"/>
      <c r="AR22" s="185">
        <v>0</v>
      </c>
      <c r="AS22" s="185"/>
      <c r="AT22" s="185"/>
      <c r="AU22" s="185">
        <v>0</v>
      </c>
      <c r="AV22" s="185"/>
      <c r="AW22" s="185"/>
      <c r="AX22" s="185">
        <v>0</v>
      </c>
      <c r="AY22" s="185"/>
      <c r="AZ22" s="185"/>
      <c r="BA22" s="185">
        <v>0</v>
      </c>
      <c r="BB22" s="185"/>
      <c r="BC22" s="185"/>
      <c r="BD22" s="185">
        <v>0</v>
      </c>
      <c r="BE22" s="185"/>
      <c r="BF22" s="185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190">
        <f t="shared" si="1"/>
        <v>3.7792243205301439</v>
      </c>
      <c r="DV22" s="191"/>
      <c r="DW22" s="191"/>
      <c r="DX22" s="191"/>
      <c r="DY22" s="191"/>
      <c r="DZ22" s="191"/>
      <c r="EA22" s="191"/>
      <c r="EB22" s="191"/>
      <c r="EC22" s="191"/>
      <c r="ED22" s="192"/>
      <c r="EE22" s="189">
        <f t="shared" si="2"/>
        <v>0</v>
      </c>
      <c r="EF22" s="189"/>
      <c r="EG22" s="189"/>
      <c r="EH22" s="189"/>
      <c r="EI22" s="189"/>
      <c r="EJ22" s="189"/>
      <c r="EK22" s="189">
        <f t="shared" si="3"/>
        <v>0</v>
      </c>
      <c r="EL22" s="189"/>
      <c r="EM22" s="189"/>
      <c r="EN22" s="189"/>
      <c r="EO22" s="189"/>
      <c r="EP22" s="189"/>
      <c r="EQ22" s="189">
        <f t="shared" si="4"/>
        <v>0</v>
      </c>
      <c r="ER22" s="189"/>
      <c r="ES22" s="189"/>
      <c r="ET22" s="189"/>
      <c r="EU22" s="189"/>
      <c r="EV22" s="189"/>
      <c r="EW22" s="189">
        <f t="shared" si="5"/>
        <v>0</v>
      </c>
      <c r="EX22" s="189"/>
      <c r="EY22" s="189"/>
      <c r="EZ22" s="189"/>
      <c r="FA22" s="189"/>
      <c r="FB22" s="189"/>
      <c r="FC22" s="190">
        <f>'[1]1.1'!BV32</f>
        <v>0</v>
      </c>
      <c r="FD22" s="191"/>
      <c r="FE22" s="191"/>
      <c r="FF22" s="191"/>
      <c r="FG22" s="191"/>
      <c r="FH22" s="192"/>
      <c r="FI22" s="190">
        <f>'[1]1.1'!CC32</f>
        <v>0</v>
      </c>
      <c r="FJ22" s="191"/>
      <c r="FK22" s="191"/>
      <c r="FL22" s="191"/>
      <c r="FM22" s="191"/>
      <c r="FN22" s="192"/>
      <c r="FO22" s="190">
        <f>'[1]1.1'!CJ32</f>
        <v>0</v>
      </c>
      <c r="FP22" s="191"/>
      <c r="FQ22" s="191"/>
      <c r="FR22" s="191"/>
      <c r="FS22" s="191"/>
      <c r="FT22" s="192"/>
      <c r="FU22" s="190">
        <f>'[1]1.1'!CQ32</f>
        <v>0</v>
      </c>
      <c r="FV22" s="193"/>
      <c r="FW22" s="193"/>
      <c r="FX22" s="193"/>
      <c r="FY22" s="193"/>
      <c r="FZ22" s="194"/>
      <c r="GA22" s="190">
        <f>'[1]1.1'!CX32</f>
        <v>0</v>
      </c>
      <c r="GB22" s="193"/>
      <c r="GC22" s="193"/>
      <c r="GD22" s="193"/>
      <c r="GE22" s="193"/>
      <c r="GF22" s="194"/>
      <c r="GG22" s="189">
        <f>'[1]1.1'!DE32</f>
        <v>0</v>
      </c>
      <c r="GH22" s="189"/>
      <c r="GI22" s="189"/>
      <c r="GJ22" s="189"/>
      <c r="GK22" s="189"/>
      <c r="GL22" s="189"/>
      <c r="GM22" s="189">
        <f t="shared" si="6"/>
        <v>0.19373627437258498</v>
      </c>
      <c r="GN22" s="189"/>
      <c r="GO22" s="189"/>
      <c r="GP22" s="189"/>
      <c r="GQ22" s="189"/>
      <c r="GR22" s="189"/>
      <c r="GS22" s="189">
        <f t="shared" si="7"/>
        <v>0.19373627437258498</v>
      </c>
      <c r="GT22" s="189"/>
      <c r="GU22" s="189"/>
      <c r="GV22" s="189"/>
      <c r="GW22" s="189"/>
      <c r="GX22" s="189"/>
      <c r="GY22" s="189">
        <f t="shared" si="8"/>
        <v>0.19373627437258498</v>
      </c>
      <c r="GZ22" s="189"/>
      <c r="HA22" s="189"/>
      <c r="HB22" s="189"/>
      <c r="HC22" s="189"/>
      <c r="HD22" s="189"/>
      <c r="HE22" s="189">
        <f t="shared" si="9"/>
        <v>0.19373627437258498</v>
      </c>
      <c r="HF22" s="189"/>
      <c r="HG22" s="189"/>
      <c r="HH22" s="189"/>
      <c r="HI22" s="189"/>
      <c r="HJ22" s="189"/>
      <c r="HK22" s="189">
        <f>'[1]1.1'!DN32</f>
        <v>0.77494509749033991</v>
      </c>
      <c r="HL22" s="189"/>
      <c r="HM22" s="189"/>
      <c r="HN22" s="189"/>
      <c r="HO22" s="189"/>
      <c r="HP22" s="189"/>
      <c r="HQ22" s="189">
        <f>'[1]1.1'!DW32</f>
        <v>1.1274554335373681</v>
      </c>
      <c r="HR22" s="189"/>
      <c r="HS22" s="189"/>
      <c r="HT22" s="189"/>
      <c r="HU22" s="189"/>
      <c r="HV22" s="189"/>
      <c r="HW22" s="189">
        <f>'[1]1.1'!EF32</f>
        <v>0.63438841054675321</v>
      </c>
      <c r="HX22" s="189"/>
      <c r="HY22" s="189"/>
      <c r="HZ22" s="189"/>
      <c r="IA22" s="189"/>
      <c r="IB22" s="189"/>
      <c r="IC22" s="189">
        <f>'[1]1.1'!EO32</f>
        <v>1.1332720731091657</v>
      </c>
      <c r="ID22" s="189"/>
      <c r="IE22" s="189"/>
      <c r="IF22" s="189"/>
      <c r="IG22" s="189"/>
      <c r="IH22" s="189"/>
      <c r="II22" s="189">
        <f>'[1]1.1'!EX32</f>
        <v>0.78942368354194281</v>
      </c>
      <c r="IJ22" s="189"/>
      <c r="IK22" s="189"/>
      <c r="IL22" s="189"/>
      <c r="IM22" s="189"/>
      <c r="IN22" s="189"/>
      <c r="IO22" s="189">
        <f t="shared" si="0"/>
        <v>4.4594846982255696</v>
      </c>
      <c r="IP22" s="189"/>
      <c r="IQ22" s="189"/>
      <c r="IR22" s="189"/>
      <c r="IS22" s="189"/>
      <c r="IT22" s="189"/>
    </row>
    <row r="23" spans="1:254" s="18" customFormat="1" ht="25.5" customHeight="1">
      <c r="A23" s="186">
        <v>9</v>
      </c>
      <c r="B23" s="187"/>
      <c r="C23" s="95" t="s">
        <v>81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185">
        <f>'[1]1.1'!BV33</f>
        <v>0</v>
      </c>
      <c r="X23" s="185"/>
      <c r="Y23" s="185"/>
      <c r="Z23" s="186">
        <f>'[1]1.1'!CC33</f>
        <v>0</v>
      </c>
      <c r="AA23" s="188"/>
      <c r="AB23" s="187"/>
      <c r="AC23" s="185">
        <f>'[1]1.1'!CJ33</f>
        <v>0</v>
      </c>
      <c r="AD23" s="185"/>
      <c r="AE23" s="185"/>
      <c r="AF23" s="185">
        <f>'[1]1.1'!CQ33</f>
        <v>0</v>
      </c>
      <c r="AG23" s="185"/>
      <c r="AH23" s="185"/>
      <c r="AI23" s="185">
        <f>'[1]1.1'!CX33</f>
        <v>0</v>
      </c>
      <c r="AJ23" s="185"/>
      <c r="AK23" s="185"/>
      <c r="AL23" s="185">
        <f>'[1]1.1'!AD33</f>
        <v>0</v>
      </c>
      <c r="AM23" s="185"/>
      <c r="AN23" s="185"/>
      <c r="AO23" s="185">
        <v>0</v>
      </c>
      <c r="AP23" s="185"/>
      <c r="AQ23" s="185"/>
      <c r="AR23" s="185">
        <v>0</v>
      </c>
      <c r="AS23" s="185"/>
      <c r="AT23" s="185"/>
      <c r="AU23" s="185">
        <v>0</v>
      </c>
      <c r="AV23" s="185"/>
      <c r="AW23" s="185"/>
      <c r="AX23" s="185">
        <v>0</v>
      </c>
      <c r="AY23" s="185"/>
      <c r="AZ23" s="185"/>
      <c r="BA23" s="185">
        <v>0</v>
      </c>
      <c r="BB23" s="185"/>
      <c r="BC23" s="185"/>
      <c r="BD23" s="185">
        <v>0</v>
      </c>
      <c r="BE23" s="185"/>
      <c r="BF23" s="185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190">
        <f t="shared" si="1"/>
        <v>8.6400061797938488</v>
      </c>
      <c r="DV23" s="191"/>
      <c r="DW23" s="191"/>
      <c r="DX23" s="191"/>
      <c r="DY23" s="191"/>
      <c r="DZ23" s="191"/>
      <c r="EA23" s="191"/>
      <c r="EB23" s="191"/>
      <c r="EC23" s="191"/>
      <c r="ED23" s="192"/>
      <c r="EE23" s="189">
        <f t="shared" si="2"/>
        <v>0</v>
      </c>
      <c r="EF23" s="189"/>
      <c r="EG23" s="189"/>
      <c r="EH23" s="189"/>
      <c r="EI23" s="189"/>
      <c r="EJ23" s="189"/>
      <c r="EK23" s="189">
        <f t="shared" si="3"/>
        <v>0</v>
      </c>
      <c r="EL23" s="189"/>
      <c r="EM23" s="189"/>
      <c r="EN23" s="189"/>
      <c r="EO23" s="189"/>
      <c r="EP23" s="189"/>
      <c r="EQ23" s="189">
        <f t="shared" si="4"/>
        <v>0</v>
      </c>
      <c r="ER23" s="189"/>
      <c r="ES23" s="189"/>
      <c r="ET23" s="189"/>
      <c r="EU23" s="189"/>
      <c r="EV23" s="189"/>
      <c r="EW23" s="189">
        <f t="shared" si="5"/>
        <v>0</v>
      </c>
      <c r="EX23" s="189"/>
      <c r="EY23" s="189"/>
      <c r="EZ23" s="189"/>
      <c r="FA23" s="189"/>
      <c r="FB23" s="189"/>
      <c r="FC23" s="190">
        <f>'[1]1.1'!BV33</f>
        <v>0</v>
      </c>
      <c r="FD23" s="191"/>
      <c r="FE23" s="191"/>
      <c r="FF23" s="191"/>
      <c r="FG23" s="191"/>
      <c r="FH23" s="192"/>
      <c r="FI23" s="190">
        <f>'[1]1.1'!CC33</f>
        <v>0</v>
      </c>
      <c r="FJ23" s="191"/>
      <c r="FK23" s="191"/>
      <c r="FL23" s="191"/>
      <c r="FM23" s="191"/>
      <c r="FN23" s="192"/>
      <c r="FO23" s="190">
        <f>'[1]1.1'!CJ33</f>
        <v>0</v>
      </c>
      <c r="FP23" s="191"/>
      <c r="FQ23" s="191"/>
      <c r="FR23" s="191"/>
      <c r="FS23" s="191"/>
      <c r="FT23" s="192"/>
      <c r="FU23" s="190">
        <f>'[1]1.1'!CQ33</f>
        <v>0</v>
      </c>
      <c r="FV23" s="193"/>
      <c r="FW23" s="193"/>
      <c r="FX23" s="193"/>
      <c r="FY23" s="193"/>
      <c r="FZ23" s="194"/>
      <c r="GA23" s="190">
        <f>'[1]1.1'!CX33</f>
        <v>0</v>
      </c>
      <c r="GB23" s="193"/>
      <c r="GC23" s="193"/>
      <c r="GD23" s="193"/>
      <c r="GE23" s="193"/>
      <c r="GF23" s="194"/>
      <c r="GG23" s="189">
        <f>'[1]1.1'!DE33</f>
        <v>0</v>
      </c>
      <c r="GH23" s="189"/>
      <c r="GI23" s="189"/>
      <c r="GJ23" s="189"/>
      <c r="GK23" s="189"/>
      <c r="GL23" s="189"/>
      <c r="GM23" s="189">
        <f t="shared" si="6"/>
        <v>0.48677782092166499</v>
      </c>
      <c r="GN23" s="189"/>
      <c r="GO23" s="189"/>
      <c r="GP23" s="189"/>
      <c r="GQ23" s="189"/>
      <c r="GR23" s="189"/>
      <c r="GS23" s="189">
        <f t="shared" si="7"/>
        <v>0.48677782092166499</v>
      </c>
      <c r="GT23" s="189"/>
      <c r="GU23" s="189"/>
      <c r="GV23" s="189"/>
      <c r="GW23" s="189"/>
      <c r="GX23" s="189"/>
      <c r="GY23" s="189">
        <f t="shared" si="8"/>
        <v>0.48677782092166499</v>
      </c>
      <c r="GZ23" s="189"/>
      <c r="HA23" s="189"/>
      <c r="HB23" s="189"/>
      <c r="HC23" s="189"/>
      <c r="HD23" s="189"/>
      <c r="HE23" s="189">
        <f t="shared" si="9"/>
        <v>0.48677782092166499</v>
      </c>
      <c r="HF23" s="189"/>
      <c r="HG23" s="189"/>
      <c r="HH23" s="189"/>
      <c r="HI23" s="189"/>
      <c r="HJ23" s="189"/>
      <c r="HK23" s="189">
        <f>'[1]1.1'!DN33</f>
        <v>1.94711128368666</v>
      </c>
      <c r="HL23" s="189"/>
      <c r="HM23" s="189"/>
      <c r="HN23" s="189"/>
      <c r="HO23" s="189"/>
      <c r="HP23" s="189"/>
      <c r="HQ23" s="189">
        <f>'[1]1.1'!DW33</f>
        <v>2.1027019751680975</v>
      </c>
      <c r="HR23" s="189"/>
      <c r="HS23" s="189"/>
      <c r="HT23" s="189"/>
      <c r="HU23" s="189"/>
      <c r="HV23" s="189"/>
      <c r="HW23" s="189">
        <f>'[1]1.1'!EF33</f>
        <v>1.56001132369606</v>
      </c>
      <c r="HX23" s="189"/>
      <c r="HY23" s="189"/>
      <c r="HZ23" s="189"/>
      <c r="IA23" s="189"/>
      <c r="IB23" s="189"/>
      <c r="IC23" s="189">
        <f>'[1]1.1'!EO33</f>
        <v>2.9670200345631046</v>
      </c>
      <c r="ID23" s="189"/>
      <c r="IE23" s="189"/>
      <c r="IF23" s="189"/>
      <c r="IG23" s="189"/>
      <c r="IH23" s="189"/>
      <c r="II23" s="189">
        <f>'[1]1.1'!EX33</f>
        <v>1.6183626750428191</v>
      </c>
      <c r="IJ23" s="189"/>
      <c r="IK23" s="189"/>
      <c r="IL23" s="189"/>
      <c r="IM23" s="189"/>
      <c r="IN23" s="189"/>
      <c r="IO23" s="189">
        <f t="shared" si="0"/>
        <v>10.195207292156741</v>
      </c>
      <c r="IP23" s="189"/>
      <c r="IQ23" s="189"/>
      <c r="IR23" s="189"/>
      <c r="IS23" s="189"/>
      <c r="IT23" s="189"/>
    </row>
    <row r="24" spans="1:254" s="18" customFormat="1" ht="25.5" customHeight="1">
      <c r="A24" s="186">
        <v>10</v>
      </c>
      <c r="B24" s="187"/>
      <c r="C24" s="95" t="s">
        <v>83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85">
        <f>'[1]1.1'!BV34</f>
        <v>0</v>
      </c>
      <c r="X24" s="185"/>
      <c r="Y24" s="185"/>
      <c r="Z24" s="186">
        <f>'[1]1.1'!CC34</f>
        <v>0</v>
      </c>
      <c r="AA24" s="188"/>
      <c r="AB24" s="187"/>
      <c r="AC24" s="185">
        <f>'[1]1.1'!CJ34</f>
        <v>0</v>
      </c>
      <c r="AD24" s="185"/>
      <c r="AE24" s="185"/>
      <c r="AF24" s="185">
        <f>'[1]1.1'!CQ34</f>
        <v>0</v>
      </c>
      <c r="AG24" s="185"/>
      <c r="AH24" s="185"/>
      <c r="AI24" s="185">
        <f>'[1]1.1'!CX34</f>
        <v>0</v>
      </c>
      <c r="AJ24" s="185"/>
      <c r="AK24" s="185"/>
      <c r="AL24" s="185">
        <f>'[1]1.1'!AD34</f>
        <v>0</v>
      </c>
      <c r="AM24" s="185"/>
      <c r="AN24" s="185"/>
      <c r="AO24" s="185">
        <v>0</v>
      </c>
      <c r="AP24" s="185"/>
      <c r="AQ24" s="185"/>
      <c r="AR24" s="185">
        <v>0</v>
      </c>
      <c r="AS24" s="185"/>
      <c r="AT24" s="185"/>
      <c r="AU24" s="185">
        <v>0</v>
      </c>
      <c r="AV24" s="185"/>
      <c r="AW24" s="185"/>
      <c r="AX24" s="185">
        <v>0</v>
      </c>
      <c r="AY24" s="185"/>
      <c r="AZ24" s="185"/>
      <c r="BA24" s="185">
        <v>0</v>
      </c>
      <c r="BB24" s="185"/>
      <c r="BC24" s="185"/>
      <c r="BD24" s="185">
        <v>0</v>
      </c>
      <c r="BE24" s="185"/>
      <c r="BF24" s="185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190">
        <f t="shared" si="1"/>
        <v>0.40185433725509817</v>
      </c>
      <c r="DV24" s="191"/>
      <c r="DW24" s="191"/>
      <c r="DX24" s="191"/>
      <c r="DY24" s="191"/>
      <c r="DZ24" s="191"/>
      <c r="EA24" s="191"/>
      <c r="EB24" s="191"/>
      <c r="EC24" s="191"/>
      <c r="ED24" s="192"/>
      <c r="EE24" s="189">
        <f t="shared" si="2"/>
        <v>0</v>
      </c>
      <c r="EF24" s="189"/>
      <c r="EG24" s="189"/>
      <c r="EH24" s="189"/>
      <c r="EI24" s="189"/>
      <c r="EJ24" s="189"/>
      <c r="EK24" s="189">
        <f t="shared" si="3"/>
        <v>0</v>
      </c>
      <c r="EL24" s="189"/>
      <c r="EM24" s="189"/>
      <c r="EN24" s="189"/>
      <c r="EO24" s="189"/>
      <c r="EP24" s="189"/>
      <c r="EQ24" s="189">
        <f t="shared" si="4"/>
        <v>0</v>
      </c>
      <c r="ER24" s="189"/>
      <c r="ES24" s="189"/>
      <c r="ET24" s="189"/>
      <c r="EU24" s="189"/>
      <c r="EV24" s="189"/>
      <c r="EW24" s="189">
        <f t="shared" si="5"/>
        <v>0</v>
      </c>
      <c r="EX24" s="189"/>
      <c r="EY24" s="189"/>
      <c r="EZ24" s="189"/>
      <c r="FA24" s="189"/>
      <c r="FB24" s="189"/>
      <c r="FC24" s="190">
        <f>'[1]1.1'!BV34</f>
        <v>0</v>
      </c>
      <c r="FD24" s="191"/>
      <c r="FE24" s="191"/>
      <c r="FF24" s="191"/>
      <c r="FG24" s="191"/>
      <c r="FH24" s="192"/>
      <c r="FI24" s="190">
        <f>'[1]1.1'!CC34</f>
        <v>0</v>
      </c>
      <c r="FJ24" s="191"/>
      <c r="FK24" s="191"/>
      <c r="FL24" s="191"/>
      <c r="FM24" s="191"/>
      <c r="FN24" s="192"/>
      <c r="FO24" s="190">
        <f>'[1]1.1'!CJ34</f>
        <v>0</v>
      </c>
      <c r="FP24" s="191"/>
      <c r="FQ24" s="191"/>
      <c r="FR24" s="191"/>
      <c r="FS24" s="191"/>
      <c r="FT24" s="192"/>
      <c r="FU24" s="190">
        <f>'[1]1.1'!CQ34</f>
        <v>0</v>
      </c>
      <c r="FV24" s="193"/>
      <c r="FW24" s="193"/>
      <c r="FX24" s="193"/>
      <c r="FY24" s="193"/>
      <c r="FZ24" s="194"/>
      <c r="GA24" s="190">
        <f>'[1]1.1'!CX34</f>
        <v>0</v>
      </c>
      <c r="GB24" s="193"/>
      <c r="GC24" s="193"/>
      <c r="GD24" s="193"/>
      <c r="GE24" s="193"/>
      <c r="GF24" s="194"/>
      <c r="GG24" s="189">
        <f>'[1]1.1'!DE34</f>
        <v>0</v>
      </c>
      <c r="GH24" s="189"/>
      <c r="GI24" s="189"/>
      <c r="GJ24" s="189"/>
      <c r="GK24" s="189"/>
      <c r="GL24" s="189"/>
      <c r="GM24" s="189">
        <f t="shared" si="6"/>
        <v>4.5730170555404986E-2</v>
      </c>
      <c r="GN24" s="189"/>
      <c r="GO24" s="189"/>
      <c r="GP24" s="189"/>
      <c r="GQ24" s="189"/>
      <c r="GR24" s="189"/>
      <c r="GS24" s="189">
        <f t="shared" si="7"/>
        <v>4.5730170555404986E-2</v>
      </c>
      <c r="GT24" s="189"/>
      <c r="GU24" s="189"/>
      <c r="GV24" s="189"/>
      <c r="GW24" s="189"/>
      <c r="GX24" s="189"/>
      <c r="GY24" s="189">
        <f t="shared" si="8"/>
        <v>4.5730170555404986E-2</v>
      </c>
      <c r="GZ24" s="189"/>
      <c r="HA24" s="189"/>
      <c r="HB24" s="189"/>
      <c r="HC24" s="189"/>
      <c r="HD24" s="189"/>
      <c r="HE24" s="189">
        <f t="shared" si="9"/>
        <v>4.5730170555404986E-2</v>
      </c>
      <c r="HF24" s="189"/>
      <c r="HG24" s="189"/>
      <c r="HH24" s="189"/>
      <c r="HI24" s="189"/>
      <c r="HJ24" s="189"/>
      <c r="HK24" s="189">
        <f>'[1]1.1'!DN34</f>
        <v>0.18292068222161995</v>
      </c>
      <c r="HL24" s="189"/>
      <c r="HM24" s="189"/>
      <c r="HN24" s="189"/>
      <c r="HO24" s="189"/>
      <c r="HP24" s="189"/>
      <c r="HQ24" s="189">
        <f>'[1]1.1'!DW34</f>
        <v>4.0130424803362312E-2</v>
      </c>
      <c r="HR24" s="189"/>
      <c r="HS24" s="189"/>
      <c r="HT24" s="189"/>
      <c r="HU24" s="189"/>
      <c r="HV24" s="189"/>
      <c r="HW24" s="189">
        <f>'[1]1.1'!EF34</f>
        <v>5.9051666448628942E-2</v>
      </c>
      <c r="HX24" s="189"/>
      <c r="HY24" s="189"/>
      <c r="HZ24" s="189"/>
      <c r="IA24" s="189"/>
      <c r="IB24" s="189"/>
      <c r="IC24" s="189">
        <f>'[1]1.1'!EO34</f>
        <v>0.10067011577123346</v>
      </c>
      <c r="ID24" s="189"/>
      <c r="IE24" s="189"/>
      <c r="IF24" s="189"/>
      <c r="IG24" s="189"/>
      <c r="IH24" s="189"/>
      <c r="II24" s="189">
        <f>'[1]1.1'!EX34</f>
        <v>9.141522871617111E-2</v>
      </c>
      <c r="IJ24" s="189"/>
      <c r="IK24" s="189"/>
      <c r="IL24" s="189"/>
      <c r="IM24" s="189"/>
      <c r="IN24" s="189"/>
      <c r="IO24" s="189">
        <f t="shared" si="0"/>
        <v>0.47418811796101579</v>
      </c>
      <c r="IP24" s="189"/>
      <c r="IQ24" s="189"/>
      <c r="IR24" s="189"/>
      <c r="IS24" s="189"/>
      <c r="IT24" s="189"/>
    </row>
    <row r="25" spans="1:254" s="18" customFormat="1" ht="25.5" customHeight="1">
      <c r="A25" s="186">
        <v>11</v>
      </c>
      <c r="B25" s="187"/>
      <c r="C25" s="95" t="s">
        <v>85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185" t="str">
        <f>'[1]1.1'!BV35</f>
        <v>1,0 км</v>
      </c>
      <c r="X25" s="185"/>
      <c r="Y25" s="185"/>
      <c r="Z25" s="186" t="str">
        <f>'[1]1.1'!CC35</f>
        <v>0,885 км</v>
      </c>
      <c r="AA25" s="188"/>
      <c r="AB25" s="187"/>
      <c r="AC25" s="185" t="str">
        <f>'[1]1.1'!CJ35</f>
        <v>0,86 км</v>
      </c>
      <c r="AD25" s="185"/>
      <c r="AE25" s="185"/>
      <c r="AF25" s="185" t="str">
        <f>'[1]1.1'!CQ35</f>
        <v>0,87 км</v>
      </c>
      <c r="AG25" s="185"/>
      <c r="AH25" s="185"/>
      <c r="AI25" s="185" t="str">
        <f>'[1]1.1'!CX35</f>
        <v>0,48 км</v>
      </c>
      <c r="AJ25" s="185"/>
      <c r="AK25" s="185"/>
      <c r="AL25" s="185" t="str">
        <f>'[1]1.1'!AD35</f>
        <v>4,1 км</v>
      </c>
      <c r="AM25" s="185"/>
      <c r="AN25" s="185"/>
      <c r="AO25" s="185">
        <v>0</v>
      </c>
      <c r="AP25" s="185"/>
      <c r="AQ25" s="185"/>
      <c r="AR25" s="185">
        <v>0</v>
      </c>
      <c r="AS25" s="185"/>
      <c r="AT25" s="185"/>
      <c r="AU25" s="185">
        <v>0</v>
      </c>
      <c r="AV25" s="185"/>
      <c r="AW25" s="185"/>
      <c r="AX25" s="185">
        <v>0</v>
      </c>
      <c r="AY25" s="185"/>
      <c r="AZ25" s="185"/>
      <c r="BA25" s="185">
        <v>0</v>
      </c>
      <c r="BB25" s="185"/>
      <c r="BC25" s="185"/>
      <c r="BD25" s="185">
        <v>0</v>
      </c>
      <c r="BE25" s="185"/>
      <c r="BF25" s="185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190">
        <f t="shared" si="1"/>
        <v>4.7571190648122936</v>
      </c>
      <c r="DV25" s="191"/>
      <c r="DW25" s="191"/>
      <c r="DX25" s="191"/>
      <c r="DY25" s="191"/>
      <c r="DZ25" s="191"/>
      <c r="EA25" s="191"/>
      <c r="EB25" s="191"/>
      <c r="EC25" s="191"/>
      <c r="ED25" s="192"/>
      <c r="EE25" s="189">
        <f t="shared" si="2"/>
        <v>0.25</v>
      </c>
      <c r="EF25" s="189"/>
      <c r="EG25" s="189"/>
      <c r="EH25" s="189"/>
      <c r="EI25" s="189"/>
      <c r="EJ25" s="189"/>
      <c r="EK25" s="189">
        <f t="shared" si="3"/>
        <v>0.25</v>
      </c>
      <c r="EL25" s="189"/>
      <c r="EM25" s="189"/>
      <c r="EN25" s="189"/>
      <c r="EO25" s="189"/>
      <c r="EP25" s="189"/>
      <c r="EQ25" s="189">
        <f t="shared" si="4"/>
        <v>0.25</v>
      </c>
      <c r="ER25" s="189"/>
      <c r="ES25" s="189"/>
      <c r="ET25" s="189"/>
      <c r="EU25" s="189"/>
      <c r="EV25" s="189"/>
      <c r="EW25" s="189">
        <f t="shared" si="5"/>
        <v>0.25</v>
      </c>
      <c r="EX25" s="189"/>
      <c r="EY25" s="189"/>
      <c r="EZ25" s="189"/>
      <c r="FA25" s="189"/>
      <c r="FB25" s="189"/>
      <c r="FC25" s="190">
        <v>1</v>
      </c>
      <c r="FD25" s="191"/>
      <c r="FE25" s="191"/>
      <c r="FF25" s="191"/>
      <c r="FG25" s="191"/>
      <c r="FH25" s="192"/>
      <c r="FI25" s="190" t="str">
        <f>'[1]1.1'!CC35</f>
        <v>0,885 км</v>
      </c>
      <c r="FJ25" s="191"/>
      <c r="FK25" s="191"/>
      <c r="FL25" s="191"/>
      <c r="FM25" s="191"/>
      <c r="FN25" s="192"/>
      <c r="FO25" s="190" t="str">
        <f>'[1]1.1'!CJ35</f>
        <v>0,86 км</v>
      </c>
      <c r="FP25" s="191"/>
      <c r="FQ25" s="191"/>
      <c r="FR25" s="191"/>
      <c r="FS25" s="191"/>
      <c r="FT25" s="192"/>
      <c r="FU25" s="190" t="str">
        <f>'[1]1.1'!CQ35</f>
        <v>0,87 км</v>
      </c>
      <c r="FV25" s="193"/>
      <c r="FW25" s="193"/>
      <c r="FX25" s="193"/>
      <c r="FY25" s="193"/>
      <c r="FZ25" s="194"/>
      <c r="GA25" s="190" t="str">
        <f>'[1]1.1'!CX35</f>
        <v>0,48 км</v>
      </c>
      <c r="GB25" s="193"/>
      <c r="GC25" s="193"/>
      <c r="GD25" s="193"/>
      <c r="GE25" s="193"/>
      <c r="GF25" s="194"/>
      <c r="GG25" s="189" t="str">
        <f>'[1]1.1'!DE35</f>
        <v>4,1 км</v>
      </c>
      <c r="GH25" s="189"/>
      <c r="GI25" s="189"/>
      <c r="GJ25" s="189"/>
      <c r="GK25" s="189"/>
      <c r="GL25" s="189"/>
      <c r="GM25" s="189">
        <f t="shared" si="6"/>
        <v>0.31153419653768999</v>
      </c>
      <c r="GN25" s="189"/>
      <c r="GO25" s="189"/>
      <c r="GP25" s="189"/>
      <c r="GQ25" s="189"/>
      <c r="GR25" s="189"/>
      <c r="GS25" s="189">
        <f t="shared" si="7"/>
        <v>0.31153419653768999</v>
      </c>
      <c r="GT25" s="189"/>
      <c r="GU25" s="189"/>
      <c r="GV25" s="189"/>
      <c r="GW25" s="189"/>
      <c r="GX25" s="189"/>
      <c r="GY25" s="189">
        <f t="shared" si="8"/>
        <v>0.31153419653768999</v>
      </c>
      <c r="GZ25" s="189"/>
      <c r="HA25" s="189"/>
      <c r="HB25" s="189"/>
      <c r="HC25" s="189"/>
      <c r="HD25" s="189"/>
      <c r="HE25" s="189">
        <f t="shared" si="9"/>
        <v>0.31153419653768999</v>
      </c>
      <c r="HF25" s="189"/>
      <c r="HG25" s="189"/>
      <c r="HH25" s="189"/>
      <c r="HI25" s="189"/>
      <c r="HJ25" s="189"/>
      <c r="HK25" s="189">
        <f>'[1]1.1'!DN35</f>
        <v>1.24613678615076</v>
      </c>
      <c r="HL25" s="189"/>
      <c r="HM25" s="189"/>
      <c r="HN25" s="189"/>
      <c r="HO25" s="189"/>
      <c r="HP25" s="189"/>
      <c r="HQ25" s="189">
        <f>'[1]1.1'!DW35</f>
        <v>1.2793351795475933</v>
      </c>
      <c r="HR25" s="189"/>
      <c r="HS25" s="189"/>
      <c r="HT25" s="189"/>
      <c r="HU25" s="189"/>
      <c r="HV25" s="189"/>
      <c r="HW25" s="189">
        <f>'[1]1.1'!EF35</f>
        <v>1.1132685884438438</v>
      </c>
      <c r="HX25" s="189"/>
      <c r="HY25" s="189"/>
      <c r="HZ25" s="189"/>
      <c r="IA25" s="189"/>
      <c r="IB25" s="189"/>
      <c r="IC25" s="189">
        <f>'[1]1.1'!EO35</f>
        <v>0.91112829106191451</v>
      </c>
      <c r="ID25" s="189"/>
      <c r="IE25" s="189"/>
      <c r="IF25" s="189"/>
      <c r="IG25" s="189"/>
      <c r="IH25" s="189"/>
      <c r="II25" s="189">
        <f>'[1]1.1'!EX35</f>
        <v>1.0635316512743944</v>
      </c>
      <c r="IJ25" s="189"/>
      <c r="IK25" s="189"/>
      <c r="IL25" s="189"/>
      <c r="IM25" s="189"/>
      <c r="IN25" s="189"/>
      <c r="IO25" s="189">
        <f t="shared" si="0"/>
        <v>5.6134004964785067</v>
      </c>
      <c r="IP25" s="189"/>
      <c r="IQ25" s="189"/>
      <c r="IR25" s="189"/>
      <c r="IS25" s="189"/>
      <c r="IT25" s="189"/>
    </row>
    <row r="26" spans="1:254" s="18" customFormat="1" ht="25.5" customHeight="1">
      <c r="A26" s="186">
        <v>12</v>
      </c>
      <c r="B26" s="187"/>
      <c r="C26" s="95" t="s">
        <v>94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85">
        <f>'[1]1.1'!BV36</f>
        <v>0</v>
      </c>
      <c r="X26" s="185"/>
      <c r="Y26" s="185"/>
      <c r="Z26" s="186" t="str">
        <f>'[1]1.1'!CC36</f>
        <v>2,7 км</v>
      </c>
      <c r="AA26" s="188"/>
      <c r="AB26" s="187"/>
      <c r="AC26" s="185" t="str">
        <f>'[1]1.1'!CJ36</f>
        <v>4,08 км</v>
      </c>
      <c r="AD26" s="185"/>
      <c r="AE26" s="185"/>
      <c r="AF26" s="185" t="str">
        <f>'[1]1.1'!CQ36</f>
        <v>2,34 км</v>
      </c>
      <c r="AG26" s="185"/>
      <c r="AH26" s="185"/>
      <c r="AI26" s="185" t="str">
        <f>'[1]1.1'!CX36</f>
        <v>5,22 км</v>
      </c>
      <c r="AJ26" s="185"/>
      <c r="AK26" s="185"/>
      <c r="AL26" s="185" t="str">
        <f>'[1]1.1'!AD36</f>
        <v>14,34 км</v>
      </c>
      <c r="AM26" s="185"/>
      <c r="AN26" s="185"/>
      <c r="AO26" s="185">
        <f>W26</f>
        <v>0</v>
      </c>
      <c r="AP26" s="185"/>
      <c r="AQ26" s="185"/>
      <c r="AR26" s="185" t="str">
        <f>Z26</f>
        <v>2,7 км</v>
      </c>
      <c r="AS26" s="185"/>
      <c r="AT26" s="185"/>
      <c r="AU26" s="185" t="str">
        <f>AC26</f>
        <v>4,08 км</v>
      </c>
      <c r="AV26" s="185"/>
      <c r="AW26" s="185"/>
      <c r="AX26" s="185" t="str">
        <f>AF26</f>
        <v>2,34 км</v>
      </c>
      <c r="AY26" s="185"/>
      <c r="AZ26" s="185"/>
      <c r="BA26" s="185" t="str">
        <f>AI26</f>
        <v>5,22 км</v>
      </c>
      <c r="BB26" s="185"/>
      <c r="BC26" s="185"/>
      <c r="BD26" s="185" t="str">
        <f>AL26</f>
        <v>14,34 км</v>
      </c>
      <c r="BE26" s="185"/>
      <c r="BF26" s="185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190">
        <f t="shared" si="1"/>
        <v>40.247906763047283</v>
      </c>
      <c r="DV26" s="191"/>
      <c r="DW26" s="191"/>
      <c r="DX26" s="191"/>
      <c r="DY26" s="191"/>
      <c r="DZ26" s="191"/>
      <c r="EA26" s="191"/>
      <c r="EB26" s="191"/>
      <c r="EC26" s="191"/>
      <c r="ED26" s="192"/>
      <c r="EE26" s="189">
        <f>FC26*0.15</f>
        <v>0</v>
      </c>
      <c r="EF26" s="189"/>
      <c r="EG26" s="189"/>
      <c r="EH26" s="189"/>
      <c r="EI26" s="189"/>
      <c r="EJ26" s="189"/>
      <c r="EK26" s="189">
        <f>FC26*0.35</f>
        <v>0</v>
      </c>
      <c r="EL26" s="189"/>
      <c r="EM26" s="189"/>
      <c r="EN26" s="189"/>
      <c r="EO26" s="189"/>
      <c r="EP26" s="189"/>
      <c r="EQ26" s="189">
        <f>FC26*0.35</f>
        <v>0</v>
      </c>
      <c r="ER26" s="189"/>
      <c r="ES26" s="189"/>
      <c r="ET26" s="189"/>
      <c r="EU26" s="189"/>
      <c r="EV26" s="189"/>
      <c r="EW26" s="189">
        <f>FC26*0.15</f>
        <v>0</v>
      </c>
      <c r="EX26" s="189"/>
      <c r="EY26" s="189"/>
      <c r="EZ26" s="189"/>
      <c r="FA26" s="189"/>
      <c r="FB26" s="189"/>
      <c r="FC26" s="190">
        <f>'[1]1.1'!BV36</f>
        <v>0</v>
      </c>
      <c r="FD26" s="191"/>
      <c r="FE26" s="191"/>
      <c r="FF26" s="191"/>
      <c r="FG26" s="191"/>
      <c r="FH26" s="192"/>
      <c r="FI26" s="190" t="str">
        <f>'[1]1.1'!CC36</f>
        <v>2,7 км</v>
      </c>
      <c r="FJ26" s="191"/>
      <c r="FK26" s="191"/>
      <c r="FL26" s="191"/>
      <c r="FM26" s="191"/>
      <c r="FN26" s="192"/>
      <c r="FO26" s="190" t="str">
        <f>'[1]1.1'!CJ36</f>
        <v>4,08 км</v>
      </c>
      <c r="FP26" s="191"/>
      <c r="FQ26" s="191"/>
      <c r="FR26" s="191"/>
      <c r="FS26" s="191"/>
      <c r="FT26" s="192"/>
      <c r="FU26" s="190" t="str">
        <f>'[1]1.1'!CQ36</f>
        <v>2,34 км</v>
      </c>
      <c r="FV26" s="193"/>
      <c r="FW26" s="193"/>
      <c r="FX26" s="193"/>
      <c r="FY26" s="193"/>
      <c r="FZ26" s="194"/>
      <c r="GA26" s="190" t="str">
        <f>'[1]1.1'!CX36</f>
        <v>5,22 км</v>
      </c>
      <c r="GB26" s="193"/>
      <c r="GC26" s="193"/>
      <c r="GD26" s="193"/>
      <c r="GE26" s="193"/>
      <c r="GF26" s="194"/>
      <c r="GG26" s="189" t="str">
        <f>'[1]1.1'!DE36</f>
        <v>14,34 км</v>
      </c>
      <c r="GH26" s="189"/>
      <c r="GI26" s="189"/>
      <c r="GJ26" s="189"/>
      <c r="GK26" s="189"/>
      <c r="GL26" s="189"/>
      <c r="GM26" s="189">
        <f>HK26*0.15</f>
        <v>0</v>
      </c>
      <c r="GN26" s="189"/>
      <c r="GO26" s="189"/>
      <c r="GP26" s="189"/>
      <c r="GQ26" s="189"/>
      <c r="GR26" s="189"/>
      <c r="GS26" s="189">
        <f>HK26*0.35</f>
        <v>0</v>
      </c>
      <c r="GT26" s="189"/>
      <c r="GU26" s="189"/>
      <c r="GV26" s="189"/>
      <c r="GW26" s="189"/>
      <c r="GX26" s="189"/>
      <c r="GY26" s="189">
        <f>HK26*0.35</f>
        <v>0</v>
      </c>
      <c r="GZ26" s="189"/>
      <c r="HA26" s="189"/>
      <c r="HB26" s="189"/>
      <c r="HC26" s="189"/>
      <c r="HD26" s="189"/>
      <c r="HE26" s="189">
        <f>HK26*0.15</f>
        <v>0</v>
      </c>
      <c r="HF26" s="189"/>
      <c r="HG26" s="189"/>
      <c r="HH26" s="189"/>
      <c r="HI26" s="189"/>
      <c r="HJ26" s="189"/>
      <c r="HK26" s="189">
        <f>'[1]1.1'!DN36</f>
        <v>0</v>
      </c>
      <c r="HL26" s="189"/>
      <c r="HM26" s="189"/>
      <c r="HN26" s="189"/>
      <c r="HO26" s="189"/>
      <c r="HP26" s="189"/>
      <c r="HQ26" s="189">
        <f>'[1]1.1'!DW36</f>
        <v>9.0941749685001483</v>
      </c>
      <c r="HR26" s="189"/>
      <c r="HS26" s="189"/>
      <c r="HT26" s="189"/>
      <c r="HU26" s="189"/>
      <c r="HV26" s="189"/>
      <c r="HW26" s="189">
        <f>'[1]1.1'!EF36</f>
        <v>14.016849990158649</v>
      </c>
      <c r="HX26" s="189"/>
      <c r="HY26" s="189"/>
      <c r="HZ26" s="189"/>
      <c r="IA26" s="189"/>
      <c r="IB26" s="189"/>
      <c r="IC26" s="189">
        <f>'[1]1.1'!EO36</f>
        <v>8.2569647449176458</v>
      </c>
      <c r="ID26" s="189"/>
      <c r="IE26" s="189"/>
      <c r="IF26" s="189"/>
      <c r="IG26" s="189"/>
      <c r="IH26" s="189"/>
      <c r="II26" s="189">
        <f>'[1]1.1'!EX36</f>
        <v>16.124540276819346</v>
      </c>
      <c r="IJ26" s="189"/>
      <c r="IK26" s="189"/>
      <c r="IL26" s="189"/>
      <c r="IM26" s="189"/>
      <c r="IN26" s="189"/>
      <c r="IO26" s="189">
        <f t="shared" si="0"/>
        <v>47.492529980395787</v>
      </c>
      <c r="IP26" s="189"/>
      <c r="IQ26" s="189"/>
      <c r="IR26" s="189"/>
      <c r="IS26" s="189"/>
      <c r="IT26" s="189"/>
    </row>
    <row r="27" spans="1:254" s="18" customFormat="1" ht="25.5" customHeight="1">
      <c r="A27" s="186">
        <v>13</v>
      </c>
      <c r="B27" s="187"/>
      <c r="C27" s="95" t="s">
        <v>101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85" t="str">
        <f>'[1]1.1'!BV37</f>
        <v>13,56 км</v>
      </c>
      <c r="X27" s="185"/>
      <c r="Y27" s="185"/>
      <c r="Z27" s="186" t="str">
        <f>'[1]1.1'!CC37</f>
        <v>11,54 км</v>
      </c>
      <c r="AA27" s="188"/>
      <c r="AB27" s="187"/>
      <c r="AC27" s="185" t="str">
        <f>'[1]1.1'!CJ37</f>
        <v>13,9 км</v>
      </c>
      <c r="AD27" s="185"/>
      <c r="AE27" s="185"/>
      <c r="AF27" s="185" t="str">
        <f>'[1]1.1'!CQ37</f>
        <v>9,8 км</v>
      </c>
      <c r="AG27" s="185"/>
      <c r="AH27" s="185"/>
      <c r="AI27" s="185" t="str">
        <f>'[1]1.1'!CX37</f>
        <v>20,7 км</v>
      </c>
      <c r="AJ27" s="185"/>
      <c r="AK27" s="185"/>
      <c r="AL27" s="185" t="str">
        <f>'[1]1.1'!AD37</f>
        <v>69,5 км</v>
      </c>
      <c r="AM27" s="185"/>
      <c r="AN27" s="185"/>
      <c r="AO27" s="185" t="s">
        <v>216</v>
      </c>
      <c r="AP27" s="185"/>
      <c r="AQ27" s="185"/>
      <c r="AR27" s="185" t="s">
        <v>217</v>
      </c>
      <c r="AS27" s="185"/>
      <c r="AT27" s="185"/>
      <c r="AU27" s="185" t="s">
        <v>218</v>
      </c>
      <c r="AV27" s="185"/>
      <c r="AW27" s="185"/>
      <c r="AX27" s="185" t="s">
        <v>219</v>
      </c>
      <c r="AY27" s="185"/>
      <c r="AZ27" s="185"/>
      <c r="BA27" s="185">
        <v>12.1</v>
      </c>
      <c r="BB27" s="185"/>
      <c r="BC27" s="185"/>
      <c r="BD27" s="185" t="s">
        <v>220</v>
      </c>
      <c r="BE27" s="185"/>
      <c r="BF27" s="185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190">
        <f t="shared" si="1"/>
        <v>73.655507553320206</v>
      </c>
      <c r="DV27" s="191"/>
      <c r="DW27" s="191"/>
      <c r="DX27" s="191"/>
      <c r="DY27" s="191"/>
      <c r="DZ27" s="191"/>
      <c r="EA27" s="191"/>
      <c r="EB27" s="191"/>
      <c r="EC27" s="191"/>
      <c r="ED27" s="192"/>
      <c r="EE27" s="189">
        <f>FC27*0.25</f>
        <v>3.39</v>
      </c>
      <c r="EF27" s="189"/>
      <c r="EG27" s="189"/>
      <c r="EH27" s="189"/>
      <c r="EI27" s="189"/>
      <c r="EJ27" s="189"/>
      <c r="EK27" s="189">
        <f>FC27*0.25</f>
        <v>3.39</v>
      </c>
      <c r="EL27" s="189"/>
      <c r="EM27" s="189"/>
      <c r="EN27" s="189"/>
      <c r="EO27" s="189"/>
      <c r="EP27" s="189"/>
      <c r="EQ27" s="189">
        <f>FC27*0.25</f>
        <v>3.39</v>
      </c>
      <c r="ER27" s="189"/>
      <c r="ES27" s="189"/>
      <c r="ET27" s="189"/>
      <c r="EU27" s="189"/>
      <c r="EV27" s="189"/>
      <c r="EW27" s="189">
        <f>FC27*0.25</f>
        <v>3.39</v>
      </c>
      <c r="EX27" s="189"/>
      <c r="EY27" s="189"/>
      <c r="EZ27" s="189"/>
      <c r="FA27" s="189"/>
      <c r="FB27" s="189"/>
      <c r="FC27" s="190">
        <v>13.56</v>
      </c>
      <c r="FD27" s="191"/>
      <c r="FE27" s="191"/>
      <c r="FF27" s="191"/>
      <c r="FG27" s="191"/>
      <c r="FH27" s="192"/>
      <c r="FI27" s="190" t="str">
        <f>'[1]1.1'!CC37</f>
        <v>11,54 км</v>
      </c>
      <c r="FJ27" s="191"/>
      <c r="FK27" s="191"/>
      <c r="FL27" s="191"/>
      <c r="FM27" s="191"/>
      <c r="FN27" s="192"/>
      <c r="FO27" s="190" t="str">
        <f>'[1]1.1'!CJ37</f>
        <v>13,9 км</v>
      </c>
      <c r="FP27" s="191"/>
      <c r="FQ27" s="191"/>
      <c r="FR27" s="191"/>
      <c r="FS27" s="191"/>
      <c r="FT27" s="192"/>
      <c r="FU27" s="190" t="str">
        <f>'[1]1.1'!CQ37</f>
        <v>9,8 км</v>
      </c>
      <c r="FV27" s="193"/>
      <c r="FW27" s="193"/>
      <c r="FX27" s="193"/>
      <c r="FY27" s="193"/>
      <c r="FZ27" s="194"/>
      <c r="GA27" s="190" t="str">
        <f>'[1]1.1'!CX37</f>
        <v>20,7 км</v>
      </c>
      <c r="GB27" s="193"/>
      <c r="GC27" s="193"/>
      <c r="GD27" s="193"/>
      <c r="GE27" s="193"/>
      <c r="GF27" s="194"/>
      <c r="GG27" s="189" t="str">
        <f>'[1]1.1'!DE37</f>
        <v>69,5 км</v>
      </c>
      <c r="GH27" s="189"/>
      <c r="GI27" s="189"/>
      <c r="GJ27" s="189"/>
      <c r="GK27" s="189"/>
      <c r="GL27" s="189"/>
      <c r="GM27" s="189">
        <f t="shared" si="6"/>
        <v>4.2382611716783094</v>
      </c>
      <c r="GN27" s="189"/>
      <c r="GO27" s="189"/>
      <c r="GP27" s="189"/>
      <c r="GQ27" s="189"/>
      <c r="GR27" s="189"/>
      <c r="GS27" s="189">
        <f t="shared" si="7"/>
        <v>4.2382611716783094</v>
      </c>
      <c r="GT27" s="189"/>
      <c r="GU27" s="189"/>
      <c r="GV27" s="189"/>
      <c r="GW27" s="189"/>
      <c r="GX27" s="189"/>
      <c r="GY27" s="189">
        <f t="shared" si="8"/>
        <v>4.2382611716783094</v>
      </c>
      <c r="GZ27" s="189"/>
      <c r="HA27" s="189"/>
      <c r="HB27" s="189"/>
      <c r="HC27" s="189"/>
      <c r="HD27" s="189"/>
      <c r="HE27" s="189">
        <f t="shared" si="9"/>
        <v>4.2382611716783094</v>
      </c>
      <c r="HF27" s="189"/>
      <c r="HG27" s="189"/>
      <c r="HH27" s="189"/>
      <c r="HI27" s="189"/>
      <c r="HJ27" s="189"/>
      <c r="HK27" s="189">
        <f>'[1]1.1'!DN37</f>
        <v>16.953044686713238</v>
      </c>
      <c r="HL27" s="189"/>
      <c r="HM27" s="189"/>
      <c r="HN27" s="189"/>
      <c r="HO27" s="189"/>
      <c r="HP27" s="189"/>
      <c r="HQ27" s="189">
        <f>'[1]1.1'!DW37</f>
        <v>13.758088070370745</v>
      </c>
      <c r="HR27" s="189"/>
      <c r="HS27" s="189"/>
      <c r="HT27" s="189"/>
      <c r="HU27" s="189"/>
      <c r="HV27" s="189"/>
      <c r="HW27" s="189">
        <f>'[1]1.1'!EF37</f>
        <v>16.945481176433042</v>
      </c>
      <c r="HX27" s="189"/>
      <c r="HY27" s="189"/>
      <c r="HZ27" s="189"/>
      <c r="IA27" s="189"/>
      <c r="IB27" s="189"/>
      <c r="IC27" s="189">
        <f>'[1]1.1'!EO37</f>
        <v>14.84569969000357</v>
      </c>
      <c r="ID27" s="189"/>
      <c r="IE27" s="189"/>
      <c r="IF27" s="189"/>
      <c r="IG27" s="189"/>
      <c r="IH27" s="189"/>
      <c r="II27" s="189">
        <f>'[1]1.1'!EX37</f>
        <v>24.41118528939726</v>
      </c>
      <c r="IJ27" s="189"/>
      <c r="IK27" s="189"/>
      <c r="IL27" s="189"/>
      <c r="IM27" s="189"/>
      <c r="IN27" s="189"/>
      <c r="IO27" s="189">
        <f t="shared" si="0"/>
        <v>86.913498912917845</v>
      </c>
      <c r="IP27" s="189"/>
      <c r="IQ27" s="189"/>
      <c r="IR27" s="189"/>
      <c r="IS27" s="189"/>
      <c r="IT27" s="189"/>
    </row>
    <row r="28" spans="1:254" s="18" customFormat="1" ht="25.5" customHeight="1">
      <c r="A28" s="186">
        <v>14</v>
      </c>
      <c r="B28" s="187"/>
      <c r="C28" s="95" t="s">
        <v>109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85" t="str">
        <f>'[1]1.1'!BV38</f>
        <v>0,3 км</v>
      </c>
      <c r="X28" s="185"/>
      <c r="Y28" s="185"/>
      <c r="Z28" s="186" t="str">
        <f>'[1]1.1'!CC38</f>
        <v>0,9 км</v>
      </c>
      <c r="AA28" s="188"/>
      <c r="AB28" s="187"/>
      <c r="AC28" s="185" t="str">
        <f>'[1]1.1'!CJ38</f>
        <v>0,25 км</v>
      </c>
      <c r="AD28" s="185"/>
      <c r="AE28" s="185"/>
      <c r="AF28" s="185" t="str">
        <f>'[1]1.1'!CQ38</f>
        <v>0,2 км</v>
      </c>
      <c r="AG28" s="185"/>
      <c r="AH28" s="185"/>
      <c r="AI28" s="185" t="str">
        <f>'[1]1.1'!CX38</f>
        <v>0,5 км</v>
      </c>
      <c r="AJ28" s="185"/>
      <c r="AK28" s="185"/>
      <c r="AL28" s="185" t="str">
        <f>'[1]1.1'!AD38</f>
        <v>2,1 км</v>
      </c>
      <c r="AM28" s="185"/>
      <c r="AN28" s="185"/>
      <c r="AO28" s="185" t="s">
        <v>113</v>
      </c>
      <c r="AP28" s="185"/>
      <c r="AQ28" s="185"/>
      <c r="AR28" s="185" t="s">
        <v>112</v>
      </c>
      <c r="AS28" s="185"/>
      <c r="AT28" s="185"/>
      <c r="AU28" s="185" t="s">
        <v>113</v>
      </c>
      <c r="AV28" s="185"/>
      <c r="AW28" s="185"/>
      <c r="AX28" s="185" t="s">
        <v>114</v>
      </c>
      <c r="AY28" s="185"/>
      <c r="AZ28" s="185"/>
      <c r="BA28" s="185" t="s">
        <v>115</v>
      </c>
      <c r="BB28" s="185"/>
      <c r="BC28" s="185"/>
      <c r="BD28" s="185" t="s">
        <v>110</v>
      </c>
      <c r="BE28" s="185"/>
      <c r="BF28" s="185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190">
        <f t="shared" si="1"/>
        <v>3.7172388033925414</v>
      </c>
      <c r="DV28" s="191"/>
      <c r="DW28" s="191"/>
      <c r="DX28" s="191"/>
      <c r="DY28" s="191"/>
      <c r="DZ28" s="191"/>
      <c r="EA28" s="191"/>
      <c r="EB28" s="191"/>
      <c r="EC28" s="191"/>
      <c r="ED28" s="192"/>
      <c r="EE28" s="189">
        <f>FC28*0.25</f>
        <v>7.4999999999999997E-2</v>
      </c>
      <c r="EF28" s="189"/>
      <c r="EG28" s="189"/>
      <c r="EH28" s="189"/>
      <c r="EI28" s="189"/>
      <c r="EJ28" s="189"/>
      <c r="EK28" s="189">
        <f>FC28*0.25</f>
        <v>7.4999999999999997E-2</v>
      </c>
      <c r="EL28" s="189"/>
      <c r="EM28" s="189"/>
      <c r="EN28" s="189"/>
      <c r="EO28" s="189"/>
      <c r="EP28" s="189"/>
      <c r="EQ28" s="189">
        <f>FC28*0.25</f>
        <v>7.4999999999999997E-2</v>
      </c>
      <c r="ER28" s="189"/>
      <c r="ES28" s="189"/>
      <c r="ET28" s="189"/>
      <c r="EU28" s="189"/>
      <c r="EV28" s="189"/>
      <c r="EW28" s="189">
        <f>FC28*0.25</f>
        <v>7.4999999999999997E-2</v>
      </c>
      <c r="EX28" s="189"/>
      <c r="EY28" s="189"/>
      <c r="EZ28" s="189"/>
      <c r="FA28" s="189"/>
      <c r="FB28" s="189"/>
      <c r="FC28" s="190">
        <v>0.3</v>
      </c>
      <c r="FD28" s="191"/>
      <c r="FE28" s="191"/>
      <c r="FF28" s="191"/>
      <c r="FG28" s="191"/>
      <c r="FH28" s="192"/>
      <c r="FI28" s="190" t="str">
        <f>'[1]1.1'!CC38</f>
        <v>0,9 км</v>
      </c>
      <c r="FJ28" s="191"/>
      <c r="FK28" s="191"/>
      <c r="FL28" s="191"/>
      <c r="FM28" s="191"/>
      <c r="FN28" s="192"/>
      <c r="FO28" s="190" t="str">
        <f>'[1]1.1'!CJ38</f>
        <v>0,25 км</v>
      </c>
      <c r="FP28" s="191"/>
      <c r="FQ28" s="191"/>
      <c r="FR28" s="191"/>
      <c r="FS28" s="191"/>
      <c r="FT28" s="192"/>
      <c r="FU28" s="190" t="str">
        <f>'[1]1.1'!CQ38</f>
        <v>0,2 км</v>
      </c>
      <c r="FV28" s="193"/>
      <c r="FW28" s="193"/>
      <c r="FX28" s="193"/>
      <c r="FY28" s="193"/>
      <c r="FZ28" s="194"/>
      <c r="GA28" s="190" t="str">
        <f>'[1]1.1'!CX38</f>
        <v>0,5 км</v>
      </c>
      <c r="GB28" s="193"/>
      <c r="GC28" s="193"/>
      <c r="GD28" s="193"/>
      <c r="GE28" s="193"/>
      <c r="GF28" s="194"/>
      <c r="GG28" s="189" t="str">
        <f>'[1]1.1'!DE38</f>
        <v>2,1 км</v>
      </c>
      <c r="GH28" s="189"/>
      <c r="GI28" s="189"/>
      <c r="GJ28" s="189"/>
      <c r="GK28" s="189"/>
      <c r="GL28" s="189"/>
      <c r="GM28" s="189">
        <f t="shared" si="6"/>
        <v>7.7843038323435004E-2</v>
      </c>
      <c r="GN28" s="189"/>
      <c r="GO28" s="189"/>
      <c r="GP28" s="189"/>
      <c r="GQ28" s="189"/>
      <c r="GR28" s="189"/>
      <c r="GS28" s="189">
        <f t="shared" si="7"/>
        <v>7.7843038323435004E-2</v>
      </c>
      <c r="GT28" s="189"/>
      <c r="GU28" s="189"/>
      <c r="GV28" s="189"/>
      <c r="GW28" s="189"/>
      <c r="GX28" s="189"/>
      <c r="GY28" s="189">
        <f t="shared" si="8"/>
        <v>7.7843038323435004E-2</v>
      </c>
      <c r="GZ28" s="189"/>
      <c r="HA28" s="189"/>
      <c r="HB28" s="189"/>
      <c r="HC28" s="189"/>
      <c r="HD28" s="189"/>
      <c r="HE28" s="189">
        <f t="shared" si="9"/>
        <v>7.7843038323435004E-2</v>
      </c>
      <c r="HF28" s="189"/>
      <c r="HG28" s="189"/>
      <c r="HH28" s="189"/>
      <c r="HI28" s="189"/>
      <c r="HJ28" s="189"/>
      <c r="HK28" s="189">
        <f>'[1]1.1'!DN38</f>
        <v>0.31137215329374002</v>
      </c>
      <c r="HL28" s="189"/>
      <c r="HM28" s="189"/>
      <c r="HN28" s="189"/>
      <c r="HO28" s="189"/>
      <c r="HP28" s="189"/>
      <c r="HQ28" s="189">
        <f>'[1]1.1'!DW38</f>
        <v>2.5039712526511382</v>
      </c>
      <c r="HR28" s="189"/>
      <c r="HS28" s="189"/>
      <c r="HT28" s="189"/>
      <c r="HU28" s="189"/>
      <c r="HV28" s="189"/>
      <c r="HW28" s="189">
        <f>'[1]1.1'!EF38</f>
        <v>0.21770395481816229</v>
      </c>
      <c r="HX28" s="189"/>
      <c r="HY28" s="189"/>
      <c r="HZ28" s="189"/>
      <c r="IA28" s="189"/>
      <c r="IB28" s="189"/>
      <c r="IC28" s="189">
        <f>'[1]1.1'!EO38</f>
        <v>0.51496529820183645</v>
      </c>
      <c r="ID28" s="189"/>
      <c r="IE28" s="189"/>
      <c r="IF28" s="189"/>
      <c r="IG28" s="189"/>
      <c r="IH28" s="189"/>
      <c r="II28" s="189">
        <f>'[1]1.1'!EX38</f>
        <v>0.83832912903832135</v>
      </c>
      <c r="IJ28" s="189"/>
      <c r="IK28" s="189"/>
      <c r="IL28" s="189"/>
      <c r="IM28" s="189"/>
      <c r="IN28" s="189"/>
      <c r="IO28" s="189">
        <f t="shared" si="0"/>
        <v>4.3863417880031985</v>
      </c>
      <c r="IP28" s="189"/>
      <c r="IQ28" s="189"/>
      <c r="IR28" s="189"/>
      <c r="IS28" s="189"/>
      <c r="IT28" s="189"/>
    </row>
    <row r="29" spans="1:254" s="18" customFormat="1" ht="25.5" customHeight="1">
      <c r="A29" s="186">
        <v>15</v>
      </c>
      <c r="B29" s="187"/>
      <c r="C29" s="95" t="s">
        <v>117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185" t="str">
        <f>'[1]1.1'!BV39</f>
        <v>-</v>
      </c>
      <c r="X29" s="185"/>
      <c r="Y29" s="185"/>
      <c r="Z29" s="186" t="str">
        <f>'[1]1.1'!CC39</f>
        <v>-</v>
      </c>
      <c r="AA29" s="188"/>
      <c r="AB29" s="187"/>
      <c r="AC29" s="185" t="str">
        <f>'[1]1.1'!CJ39</f>
        <v>-</v>
      </c>
      <c r="AD29" s="185"/>
      <c r="AE29" s="185"/>
      <c r="AF29" s="185" t="str">
        <f>'[1]1.1'!CQ39</f>
        <v>-</v>
      </c>
      <c r="AG29" s="185"/>
      <c r="AH29" s="185"/>
      <c r="AI29" s="185" t="str">
        <f>'[1]1.1'!CX39</f>
        <v>-</v>
      </c>
      <c r="AJ29" s="185"/>
      <c r="AK29" s="185"/>
      <c r="AL29" s="185" t="str">
        <f>'[1]1.1'!AD39</f>
        <v>-</v>
      </c>
      <c r="AM29" s="185"/>
      <c r="AN29" s="185"/>
      <c r="AO29" s="185" t="s">
        <v>68</v>
      </c>
      <c r="AP29" s="185"/>
      <c r="AQ29" s="185"/>
      <c r="AR29" s="185" t="s">
        <v>68</v>
      </c>
      <c r="AS29" s="185"/>
      <c r="AT29" s="185"/>
      <c r="AU29" s="185" t="s">
        <v>68</v>
      </c>
      <c r="AV29" s="185"/>
      <c r="AW29" s="185"/>
      <c r="AX29" s="185" t="s">
        <v>68</v>
      </c>
      <c r="AY29" s="185"/>
      <c r="AZ29" s="185"/>
      <c r="BA29" s="185" t="s">
        <v>68</v>
      </c>
      <c r="BB29" s="185"/>
      <c r="BC29" s="185"/>
      <c r="BD29" s="185" t="s">
        <v>68</v>
      </c>
      <c r="BE29" s="185"/>
      <c r="BF29" s="185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190">
        <f t="shared" si="1"/>
        <v>33.655799478436748</v>
      </c>
      <c r="DV29" s="191"/>
      <c r="DW29" s="191"/>
      <c r="DX29" s="191"/>
      <c r="DY29" s="191"/>
      <c r="DZ29" s="191"/>
      <c r="EA29" s="191"/>
      <c r="EB29" s="191"/>
      <c r="EC29" s="191"/>
      <c r="ED29" s="192"/>
      <c r="EE29" s="189" t="s">
        <v>68</v>
      </c>
      <c r="EF29" s="189"/>
      <c r="EG29" s="189"/>
      <c r="EH29" s="189"/>
      <c r="EI29" s="189"/>
      <c r="EJ29" s="189"/>
      <c r="EK29" s="189" t="s">
        <v>68</v>
      </c>
      <c r="EL29" s="189"/>
      <c r="EM29" s="189"/>
      <c r="EN29" s="189"/>
      <c r="EO29" s="189"/>
      <c r="EP29" s="189"/>
      <c r="EQ29" s="189" t="s">
        <v>68</v>
      </c>
      <c r="ER29" s="189"/>
      <c r="ES29" s="189"/>
      <c r="ET29" s="189"/>
      <c r="EU29" s="189"/>
      <c r="EV29" s="189"/>
      <c r="EW29" s="189" t="s">
        <v>68</v>
      </c>
      <c r="EX29" s="189"/>
      <c r="EY29" s="189"/>
      <c r="EZ29" s="189"/>
      <c r="FA29" s="189"/>
      <c r="FB29" s="189"/>
      <c r="FC29" s="190" t="str">
        <f>'[1]1.1'!BV39</f>
        <v>-</v>
      </c>
      <c r="FD29" s="191"/>
      <c r="FE29" s="191"/>
      <c r="FF29" s="191"/>
      <c r="FG29" s="191"/>
      <c r="FH29" s="192"/>
      <c r="FI29" s="190" t="str">
        <f>'[1]1.1'!CC39</f>
        <v>-</v>
      </c>
      <c r="FJ29" s="191"/>
      <c r="FK29" s="191"/>
      <c r="FL29" s="191"/>
      <c r="FM29" s="191"/>
      <c r="FN29" s="192"/>
      <c r="FO29" s="190" t="str">
        <f>'[1]1.1'!CJ39</f>
        <v>-</v>
      </c>
      <c r="FP29" s="191"/>
      <c r="FQ29" s="191"/>
      <c r="FR29" s="191"/>
      <c r="FS29" s="191"/>
      <c r="FT29" s="192"/>
      <c r="FU29" s="190" t="str">
        <f>'[1]1.1'!CQ39</f>
        <v>-</v>
      </c>
      <c r="FV29" s="193"/>
      <c r="FW29" s="193"/>
      <c r="FX29" s="193"/>
      <c r="FY29" s="193"/>
      <c r="FZ29" s="194"/>
      <c r="GA29" s="190" t="str">
        <f>'[1]1.1'!CX39</f>
        <v>-</v>
      </c>
      <c r="GB29" s="193"/>
      <c r="GC29" s="193"/>
      <c r="GD29" s="193"/>
      <c r="GE29" s="193"/>
      <c r="GF29" s="194"/>
      <c r="GG29" s="189" t="str">
        <f>'[1]1.1'!DE39</f>
        <v>-</v>
      </c>
      <c r="GH29" s="189"/>
      <c r="GI29" s="189"/>
      <c r="GJ29" s="189"/>
      <c r="GK29" s="189"/>
      <c r="GL29" s="189"/>
      <c r="GM29" s="189">
        <f t="shared" si="6"/>
        <v>1.8446272925293496</v>
      </c>
      <c r="GN29" s="189"/>
      <c r="GO29" s="189"/>
      <c r="GP29" s="189"/>
      <c r="GQ29" s="189"/>
      <c r="GR29" s="189"/>
      <c r="GS29" s="189">
        <f t="shared" si="7"/>
        <v>1.8446272925293496</v>
      </c>
      <c r="GT29" s="189"/>
      <c r="GU29" s="189"/>
      <c r="GV29" s="189"/>
      <c r="GW29" s="189"/>
      <c r="GX29" s="189"/>
      <c r="GY29" s="189">
        <f t="shared" si="8"/>
        <v>1.8446272925293496</v>
      </c>
      <c r="GZ29" s="189"/>
      <c r="HA29" s="189"/>
      <c r="HB29" s="189"/>
      <c r="HC29" s="189"/>
      <c r="HD29" s="189"/>
      <c r="HE29" s="189">
        <f t="shared" si="9"/>
        <v>1.8446272925293496</v>
      </c>
      <c r="HF29" s="189"/>
      <c r="HG29" s="189"/>
      <c r="HH29" s="189"/>
      <c r="HI29" s="189"/>
      <c r="HJ29" s="189"/>
      <c r="HK29" s="189">
        <f>'[1]1.1'!DN39</f>
        <v>7.3785091701173986</v>
      </c>
      <c r="HL29" s="189"/>
      <c r="HM29" s="189"/>
      <c r="HN29" s="189"/>
      <c r="HO29" s="189"/>
      <c r="HP29" s="189"/>
      <c r="HQ29" s="189">
        <f>'[1]1.1'!DW39</f>
        <v>7.5694352048412696</v>
      </c>
      <c r="HR29" s="189"/>
      <c r="HS29" s="189"/>
      <c r="HT29" s="189"/>
      <c r="HU29" s="189"/>
      <c r="HV29" s="189"/>
      <c r="HW29" s="189">
        <f>'[1]1.1'!EF39</f>
        <v>7.9024903538542866</v>
      </c>
      <c r="HX29" s="189"/>
      <c r="HY29" s="189"/>
      <c r="HZ29" s="189"/>
      <c r="IA29" s="189"/>
      <c r="IB29" s="189"/>
      <c r="IC29" s="189">
        <f>'[1]1.1'!EO39</f>
        <v>8.250199929423875</v>
      </c>
      <c r="ID29" s="189"/>
      <c r="IE29" s="189"/>
      <c r="IF29" s="189"/>
      <c r="IG29" s="189"/>
      <c r="IH29" s="189"/>
      <c r="II29" s="189">
        <f>'[1]1.1'!EX39</f>
        <v>8.6132087263185273</v>
      </c>
      <c r="IJ29" s="189"/>
      <c r="IK29" s="189"/>
      <c r="IL29" s="189"/>
      <c r="IM29" s="189"/>
      <c r="IN29" s="189"/>
      <c r="IO29" s="189">
        <f t="shared" si="0"/>
        <v>39.713843384555361</v>
      </c>
      <c r="IP29" s="189"/>
      <c r="IQ29" s="189"/>
      <c r="IR29" s="189"/>
      <c r="IS29" s="189"/>
      <c r="IT29" s="189"/>
    </row>
    <row r="30" spans="1:254" s="18" customFormat="1" ht="25.5" customHeight="1">
      <c r="A30" s="186">
        <v>16</v>
      </c>
      <c r="B30" s="187"/>
      <c r="C30" s="95" t="s">
        <v>131</v>
      </c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185" t="str">
        <f>'[1]1.1'!BV50</f>
        <v>10 км</v>
      </c>
      <c r="X30" s="185"/>
      <c r="Y30" s="185"/>
      <c r="Z30" s="185" t="str">
        <f>'[1]1.1'!CC50</f>
        <v>10 км</v>
      </c>
      <c r="AA30" s="185"/>
      <c r="AB30" s="185"/>
      <c r="AC30" s="185" t="str">
        <f>'[1]1.1'!CJ50</f>
        <v>10 км</v>
      </c>
      <c r="AD30" s="185"/>
      <c r="AE30" s="185"/>
      <c r="AF30" s="185" t="str">
        <f>'[1]1.1'!CQ50</f>
        <v>10 км</v>
      </c>
      <c r="AG30" s="185"/>
      <c r="AH30" s="185"/>
      <c r="AI30" s="185" t="str">
        <f>'[1]1.1'!CX50</f>
        <v>10 км</v>
      </c>
      <c r="AJ30" s="185"/>
      <c r="AK30" s="185"/>
      <c r="AL30" s="185" t="str">
        <f>'[1]1.1'!AD50</f>
        <v>50 км</v>
      </c>
      <c r="AM30" s="185"/>
      <c r="AN30" s="185"/>
      <c r="AO30" s="185" t="s">
        <v>68</v>
      </c>
      <c r="AP30" s="185"/>
      <c r="AQ30" s="185"/>
      <c r="AR30" s="185" t="s">
        <v>68</v>
      </c>
      <c r="AS30" s="185"/>
      <c r="AT30" s="185"/>
      <c r="AU30" s="185" t="s">
        <v>68</v>
      </c>
      <c r="AV30" s="185"/>
      <c r="AW30" s="185"/>
      <c r="AX30" s="185" t="s">
        <v>68</v>
      </c>
      <c r="AY30" s="185"/>
      <c r="AZ30" s="185"/>
      <c r="BA30" s="185" t="s">
        <v>68</v>
      </c>
      <c r="BB30" s="185"/>
      <c r="BC30" s="185"/>
      <c r="BD30" s="185" t="s">
        <v>68</v>
      </c>
      <c r="BE30" s="185"/>
      <c r="BF30" s="185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190">
        <f t="shared" si="1"/>
        <v>250.46414947158664</v>
      </c>
      <c r="DV30" s="191"/>
      <c r="DW30" s="191"/>
      <c r="DX30" s="191"/>
      <c r="DY30" s="191"/>
      <c r="DZ30" s="191"/>
      <c r="EA30" s="191"/>
      <c r="EB30" s="191"/>
      <c r="EC30" s="191"/>
      <c r="ED30" s="192"/>
      <c r="EE30" s="189">
        <f>FC30*0.25</f>
        <v>2.5</v>
      </c>
      <c r="EF30" s="189"/>
      <c r="EG30" s="189"/>
      <c r="EH30" s="189"/>
      <c r="EI30" s="189"/>
      <c r="EJ30" s="189"/>
      <c r="EK30" s="189">
        <f>FC30*0.25</f>
        <v>2.5</v>
      </c>
      <c r="EL30" s="189"/>
      <c r="EM30" s="189"/>
      <c r="EN30" s="189"/>
      <c r="EO30" s="189"/>
      <c r="EP30" s="189"/>
      <c r="EQ30" s="189">
        <f>FC30*0.25</f>
        <v>2.5</v>
      </c>
      <c r="ER30" s="189"/>
      <c r="ES30" s="189"/>
      <c r="ET30" s="189"/>
      <c r="EU30" s="189"/>
      <c r="EV30" s="189"/>
      <c r="EW30" s="189">
        <f>FC30*0.25</f>
        <v>2.5</v>
      </c>
      <c r="EX30" s="189"/>
      <c r="EY30" s="189"/>
      <c r="EZ30" s="189"/>
      <c r="FA30" s="189"/>
      <c r="FB30" s="189"/>
      <c r="FC30" s="190">
        <v>10</v>
      </c>
      <c r="FD30" s="191"/>
      <c r="FE30" s="191"/>
      <c r="FF30" s="191"/>
      <c r="FG30" s="191"/>
      <c r="FH30" s="192"/>
      <c r="FI30" s="190" t="str">
        <f>'[1]1.1'!CC50</f>
        <v>10 км</v>
      </c>
      <c r="FJ30" s="191"/>
      <c r="FK30" s="191"/>
      <c r="FL30" s="191"/>
      <c r="FM30" s="191"/>
      <c r="FN30" s="192"/>
      <c r="FO30" s="190" t="str">
        <f>'[1]1.1'!CJ50</f>
        <v>10 км</v>
      </c>
      <c r="FP30" s="191"/>
      <c r="FQ30" s="191"/>
      <c r="FR30" s="191"/>
      <c r="FS30" s="191"/>
      <c r="FT30" s="192"/>
      <c r="FU30" s="190" t="str">
        <f>'[1]1.1'!CQ50</f>
        <v>10 км</v>
      </c>
      <c r="FV30" s="193"/>
      <c r="FW30" s="193"/>
      <c r="FX30" s="193"/>
      <c r="FY30" s="193"/>
      <c r="FZ30" s="194"/>
      <c r="GA30" s="190" t="str">
        <f>'[1]1.1'!CX50</f>
        <v>10 км</v>
      </c>
      <c r="GB30" s="193"/>
      <c r="GC30" s="193"/>
      <c r="GD30" s="193"/>
      <c r="GE30" s="193"/>
      <c r="GF30" s="194"/>
      <c r="GG30" s="190" t="str">
        <f>'[1]1.1'!DE50</f>
        <v>50 км</v>
      </c>
      <c r="GH30" s="193"/>
      <c r="GI30" s="193"/>
      <c r="GJ30" s="193"/>
      <c r="GK30" s="193"/>
      <c r="GL30" s="194"/>
      <c r="GM30" s="189">
        <f t="shared" si="6"/>
        <v>13.532924999999999</v>
      </c>
      <c r="GN30" s="189"/>
      <c r="GO30" s="189"/>
      <c r="GP30" s="189"/>
      <c r="GQ30" s="189"/>
      <c r="GR30" s="189"/>
      <c r="GS30" s="189">
        <f t="shared" si="7"/>
        <v>13.532924999999999</v>
      </c>
      <c r="GT30" s="189"/>
      <c r="GU30" s="189"/>
      <c r="GV30" s="189"/>
      <c r="GW30" s="189"/>
      <c r="GX30" s="189"/>
      <c r="GY30" s="189">
        <f t="shared" si="8"/>
        <v>13.532924999999999</v>
      </c>
      <c r="GZ30" s="189"/>
      <c r="HA30" s="189"/>
      <c r="HB30" s="189"/>
      <c r="HC30" s="189"/>
      <c r="HD30" s="189"/>
      <c r="HE30" s="189">
        <f t="shared" si="9"/>
        <v>13.532924999999999</v>
      </c>
      <c r="HF30" s="189"/>
      <c r="HG30" s="189"/>
      <c r="HH30" s="189"/>
      <c r="HI30" s="189"/>
      <c r="HJ30" s="189"/>
      <c r="HK30" s="189">
        <f>'[1]1.1'!DN50</f>
        <v>54.131699999999995</v>
      </c>
      <c r="HL30" s="189"/>
      <c r="HM30" s="189"/>
      <c r="HN30" s="189"/>
      <c r="HO30" s="189"/>
      <c r="HP30" s="189"/>
      <c r="HQ30" s="189">
        <f>'[1]1.1'!DW50</f>
        <v>56.513494799999997</v>
      </c>
      <c r="HR30" s="189"/>
      <c r="HS30" s="189"/>
      <c r="HT30" s="189"/>
      <c r="HU30" s="189"/>
      <c r="HV30" s="189"/>
      <c r="HW30" s="189">
        <f>'[1]1.1'!EF50</f>
        <v>59.000088571200003</v>
      </c>
      <c r="HX30" s="189"/>
      <c r="HY30" s="189"/>
      <c r="HZ30" s="189"/>
      <c r="IA30" s="189"/>
      <c r="IB30" s="189"/>
      <c r="IC30" s="189">
        <f>'[1]1.1'!EO50</f>
        <v>61.596092468332806</v>
      </c>
      <c r="ID30" s="189"/>
      <c r="IE30" s="189"/>
      <c r="IF30" s="189"/>
      <c r="IG30" s="189"/>
      <c r="IH30" s="189"/>
      <c r="II30" s="189">
        <f>'[1]1.1'!EX50</f>
        <v>64.306320536939452</v>
      </c>
      <c r="IJ30" s="189"/>
      <c r="IK30" s="189"/>
      <c r="IL30" s="189"/>
      <c r="IM30" s="189"/>
      <c r="IN30" s="189"/>
      <c r="IO30" s="189">
        <f t="shared" si="0"/>
        <v>295.54769637647223</v>
      </c>
      <c r="IP30" s="189"/>
      <c r="IQ30" s="189"/>
      <c r="IR30" s="189"/>
      <c r="IS30" s="189"/>
      <c r="IT30" s="189"/>
    </row>
    <row r="31" spans="1:254" s="18" customFormat="1" ht="25.5" customHeight="1">
      <c r="A31" s="186">
        <v>17</v>
      </c>
      <c r="B31" s="187"/>
      <c r="C31" s="95" t="s">
        <v>135</v>
      </c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85" t="str">
        <f>'[1]1.1'!BV51</f>
        <v>27 км</v>
      </c>
      <c r="X31" s="185"/>
      <c r="Y31" s="185"/>
      <c r="Z31" s="185" t="str">
        <f>'[1]1.1'!CC51</f>
        <v>27 км</v>
      </c>
      <c r="AA31" s="185"/>
      <c r="AB31" s="185"/>
      <c r="AC31" s="185" t="str">
        <f>'[1]1.1'!CJ51</f>
        <v>27 км</v>
      </c>
      <c r="AD31" s="185"/>
      <c r="AE31" s="185"/>
      <c r="AF31" s="185" t="str">
        <f>'[1]1.1'!CQ51</f>
        <v>27 км</v>
      </c>
      <c r="AG31" s="185"/>
      <c r="AH31" s="185"/>
      <c r="AI31" s="185" t="str">
        <f>'[1]1.1'!CX51</f>
        <v>27 км</v>
      </c>
      <c r="AJ31" s="185"/>
      <c r="AK31" s="185"/>
      <c r="AL31" s="185" t="str">
        <f>'[1]1.1'!AD51</f>
        <v>135 км</v>
      </c>
      <c r="AM31" s="185"/>
      <c r="AN31" s="185"/>
      <c r="AO31" s="185" t="s">
        <v>68</v>
      </c>
      <c r="AP31" s="185"/>
      <c r="AQ31" s="185"/>
      <c r="AR31" s="185" t="s">
        <v>68</v>
      </c>
      <c r="AS31" s="185"/>
      <c r="AT31" s="185"/>
      <c r="AU31" s="185" t="s">
        <v>68</v>
      </c>
      <c r="AV31" s="185"/>
      <c r="AW31" s="185"/>
      <c r="AX31" s="185" t="s">
        <v>68</v>
      </c>
      <c r="AY31" s="185"/>
      <c r="AZ31" s="185"/>
      <c r="BA31" s="185" t="s">
        <v>68</v>
      </c>
      <c r="BB31" s="185"/>
      <c r="BC31" s="185"/>
      <c r="BD31" s="185" t="s">
        <v>68</v>
      </c>
      <c r="BE31" s="185"/>
      <c r="BF31" s="185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190">
        <f>IO31/1.18</f>
        <v>232.11864406779659</v>
      </c>
      <c r="DV31" s="191"/>
      <c r="DW31" s="191"/>
      <c r="DX31" s="191"/>
      <c r="DY31" s="191"/>
      <c r="DZ31" s="191"/>
      <c r="EA31" s="191"/>
      <c r="EB31" s="191"/>
      <c r="EC31" s="191"/>
      <c r="ED31" s="192"/>
      <c r="EE31" s="189">
        <f>FC31*0.25</f>
        <v>6.75</v>
      </c>
      <c r="EF31" s="189"/>
      <c r="EG31" s="189"/>
      <c r="EH31" s="189"/>
      <c r="EI31" s="189"/>
      <c r="EJ31" s="189"/>
      <c r="EK31" s="189">
        <f>FC31*0.25</f>
        <v>6.75</v>
      </c>
      <c r="EL31" s="189"/>
      <c r="EM31" s="189"/>
      <c r="EN31" s="189"/>
      <c r="EO31" s="189"/>
      <c r="EP31" s="189"/>
      <c r="EQ31" s="189">
        <f>FC31*0.25</f>
        <v>6.75</v>
      </c>
      <c r="ER31" s="189"/>
      <c r="ES31" s="189"/>
      <c r="ET31" s="189"/>
      <c r="EU31" s="189"/>
      <c r="EV31" s="189"/>
      <c r="EW31" s="189">
        <f>FC31*0.25</f>
        <v>6.75</v>
      </c>
      <c r="EX31" s="189"/>
      <c r="EY31" s="189"/>
      <c r="EZ31" s="189"/>
      <c r="FA31" s="189"/>
      <c r="FB31" s="189"/>
      <c r="FC31" s="190">
        <v>27</v>
      </c>
      <c r="FD31" s="191"/>
      <c r="FE31" s="191"/>
      <c r="FF31" s="191"/>
      <c r="FG31" s="191"/>
      <c r="FH31" s="192"/>
      <c r="FI31" s="190" t="str">
        <f>'[1]1.1'!CC51</f>
        <v>27 км</v>
      </c>
      <c r="FJ31" s="191"/>
      <c r="FK31" s="191"/>
      <c r="FL31" s="191"/>
      <c r="FM31" s="191"/>
      <c r="FN31" s="192"/>
      <c r="FO31" s="190" t="str">
        <f>'[1]1.1'!CJ51</f>
        <v>27 км</v>
      </c>
      <c r="FP31" s="191"/>
      <c r="FQ31" s="191"/>
      <c r="FR31" s="191"/>
      <c r="FS31" s="191"/>
      <c r="FT31" s="192"/>
      <c r="FU31" s="190" t="str">
        <f>'[1]1.1'!CQ51</f>
        <v>27 км</v>
      </c>
      <c r="FV31" s="193"/>
      <c r="FW31" s="193"/>
      <c r="FX31" s="193"/>
      <c r="FY31" s="193"/>
      <c r="FZ31" s="194"/>
      <c r="GA31" s="190" t="str">
        <f>'[1]1.1'!CX51</f>
        <v>27 км</v>
      </c>
      <c r="GB31" s="193"/>
      <c r="GC31" s="193"/>
      <c r="GD31" s="193"/>
      <c r="GE31" s="193"/>
      <c r="GF31" s="194"/>
      <c r="GG31" s="190" t="str">
        <f>'[1]1.1'!DE51</f>
        <v>135 км</v>
      </c>
      <c r="GH31" s="193"/>
      <c r="GI31" s="193"/>
      <c r="GJ31" s="193"/>
      <c r="GK31" s="193"/>
      <c r="GL31" s="194"/>
      <c r="GM31" s="189">
        <f>HK31*0.25</f>
        <v>12.07175</v>
      </c>
      <c r="GN31" s="189"/>
      <c r="GO31" s="189"/>
      <c r="GP31" s="189"/>
      <c r="GQ31" s="189"/>
      <c r="GR31" s="189"/>
      <c r="GS31" s="189">
        <f>HK31*0.25</f>
        <v>12.07175</v>
      </c>
      <c r="GT31" s="189"/>
      <c r="GU31" s="189"/>
      <c r="GV31" s="189"/>
      <c r="GW31" s="189"/>
      <c r="GX31" s="189"/>
      <c r="GY31" s="189">
        <f>HK31*0.25</f>
        <v>12.07175</v>
      </c>
      <c r="GZ31" s="189"/>
      <c r="HA31" s="189"/>
      <c r="HB31" s="189"/>
      <c r="HC31" s="189"/>
      <c r="HD31" s="189"/>
      <c r="HE31" s="189">
        <f>HK31*0.25</f>
        <v>12.07175</v>
      </c>
      <c r="HF31" s="189"/>
      <c r="HG31" s="189"/>
      <c r="HH31" s="189"/>
      <c r="HI31" s="189"/>
      <c r="HJ31" s="189"/>
      <c r="HK31" s="189">
        <f>'[1]1.1'!DN51</f>
        <v>48.286999999999999</v>
      </c>
      <c r="HL31" s="189"/>
      <c r="HM31" s="189"/>
      <c r="HN31" s="189"/>
      <c r="HO31" s="189"/>
      <c r="HP31" s="189"/>
      <c r="HQ31" s="189">
        <f>'[1]1.1'!DW51</f>
        <v>50.411000000000001</v>
      </c>
      <c r="HR31" s="189"/>
      <c r="HS31" s="189"/>
      <c r="HT31" s="189"/>
      <c r="HU31" s="189"/>
      <c r="HV31" s="189"/>
      <c r="HW31" s="189">
        <f>'[1]1.1'!EF51</f>
        <v>54.357999999999997</v>
      </c>
      <c r="HX31" s="189"/>
      <c r="HY31" s="189"/>
      <c r="HZ31" s="189"/>
      <c r="IA31" s="189"/>
      <c r="IB31" s="189"/>
      <c r="IC31" s="189">
        <f>'[1]1.1'!EO51</f>
        <v>58.198999999999998</v>
      </c>
      <c r="ID31" s="189"/>
      <c r="IE31" s="189"/>
      <c r="IF31" s="189"/>
      <c r="IG31" s="189"/>
      <c r="IH31" s="189"/>
      <c r="II31" s="189">
        <f>'[1]1.1'!EX51</f>
        <v>62.645000000000003</v>
      </c>
      <c r="IJ31" s="189"/>
      <c r="IK31" s="189"/>
      <c r="IL31" s="189"/>
      <c r="IM31" s="189"/>
      <c r="IN31" s="189"/>
      <c r="IO31" s="189">
        <f t="shared" si="0"/>
        <v>273.89999999999998</v>
      </c>
      <c r="IP31" s="189"/>
      <c r="IQ31" s="189"/>
      <c r="IR31" s="189"/>
      <c r="IS31" s="189"/>
      <c r="IT31" s="189"/>
    </row>
    <row r="32" spans="1:254" s="18" customFormat="1" ht="36" customHeight="1">
      <c r="A32" s="186">
        <v>18</v>
      </c>
      <c r="B32" s="187"/>
      <c r="C32" s="95" t="s">
        <v>139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85" t="str">
        <f>'[1]1.1'!BV52</f>
        <v>2 х 1,45 км</v>
      </c>
      <c r="X32" s="185"/>
      <c r="Y32" s="185"/>
      <c r="Z32" s="185">
        <f>'[1]1.1'!CC52</f>
        <v>0</v>
      </c>
      <c r="AA32" s="185"/>
      <c r="AB32" s="185"/>
      <c r="AC32" s="185">
        <f>'[1]1.1'!CJ52</f>
        <v>0</v>
      </c>
      <c r="AD32" s="185"/>
      <c r="AE32" s="185"/>
      <c r="AF32" s="185">
        <f>'[1]1.1'!CQ52</f>
        <v>0</v>
      </c>
      <c r="AG32" s="185"/>
      <c r="AH32" s="185"/>
      <c r="AI32" s="185">
        <f>'[1]1.1'!CX52</f>
        <v>0</v>
      </c>
      <c r="AJ32" s="185"/>
      <c r="AK32" s="185"/>
      <c r="AL32" s="185" t="str">
        <f>'[1]1.1'!AD52</f>
        <v>2 х 1,45 км</v>
      </c>
      <c r="AM32" s="185"/>
      <c r="AN32" s="185"/>
      <c r="AO32" s="185" t="s">
        <v>68</v>
      </c>
      <c r="AP32" s="185"/>
      <c r="AQ32" s="185"/>
      <c r="AR32" s="185" t="s">
        <v>68</v>
      </c>
      <c r="AS32" s="185"/>
      <c r="AT32" s="185"/>
      <c r="AU32" s="185" t="s">
        <v>68</v>
      </c>
      <c r="AV32" s="185"/>
      <c r="AW32" s="185"/>
      <c r="AX32" s="185" t="s">
        <v>68</v>
      </c>
      <c r="AY32" s="185"/>
      <c r="AZ32" s="185"/>
      <c r="BA32" s="185" t="s">
        <v>68</v>
      </c>
      <c r="BB32" s="185"/>
      <c r="BC32" s="185"/>
      <c r="BD32" s="185" t="s">
        <v>68</v>
      </c>
      <c r="BE32" s="185"/>
      <c r="BF32" s="185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190">
        <f t="shared" si="1"/>
        <v>5.4956523429623383</v>
      </c>
      <c r="DV32" s="191"/>
      <c r="DW32" s="191"/>
      <c r="DX32" s="191"/>
      <c r="DY32" s="191"/>
      <c r="DZ32" s="191"/>
      <c r="EA32" s="191"/>
      <c r="EB32" s="191"/>
      <c r="EC32" s="191"/>
      <c r="ED32" s="192"/>
      <c r="EE32" s="189">
        <f>FC32*0.15</f>
        <v>0.435</v>
      </c>
      <c r="EF32" s="189"/>
      <c r="EG32" s="189"/>
      <c r="EH32" s="189"/>
      <c r="EI32" s="189"/>
      <c r="EJ32" s="189"/>
      <c r="EK32" s="189">
        <f>FC32*0.35</f>
        <v>1.0149999999999999</v>
      </c>
      <c r="EL32" s="189"/>
      <c r="EM32" s="189"/>
      <c r="EN32" s="189"/>
      <c r="EO32" s="189"/>
      <c r="EP32" s="189"/>
      <c r="EQ32" s="189">
        <f>FC32*0.35</f>
        <v>1.0149999999999999</v>
      </c>
      <c r="ER32" s="189"/>
      <c r="ES32" s="189"/>
      <c r="ET32" s="189"/>
      <c r="EU32" s="189"/>
      <c r="EV32" s="189"/>
      <c r="EW32" s="189">
        <f>FC32*0.15</f>
        <v>0.435</v>
      </c>
      <c r="EX32" s="189"/>
      <c r="EY32" s="189"/>
      <c r="EZ32" s="189"/>
      <c r="FA32" s="189"/>
      <c r="FB32" s="189"/>
      <c r="FC32" s="190">
        <v>2.9</v>
      </c>
      <c r="FD32" s="191"/>
      <c r="FE32" s="191"/>
      <c r="FF32" s="191"/>
      <c r="FG32" s="191"/>
      <c r="FH32" s="192"/>
      <c r="FI32" s="190">
        <f>'[1]1.1'!CC52</f>
        <v>0</v>
      </c>
      <c r="FJ32" s="191"/>
      <c r="FK32" s="191"/>
      <c r="FL32" s="191"/>
      <c r="FM32" s="191"/>
      <c r="FN32" s="192"/>
      <c r="FO32" s="190">
        <f>'[1]1.1'!CJ52</f>
        <v>0</v>
      </c>
      <c r="FP32" s="191"/>
      <c r="FQ32" s="191"/>
      <c r="FR32" s="191"/>
      <c r="FS32" s="191"/>
      <c r="FT32" s="192"/>
      <c r="FU32" s="190">
        <f>'[1]1.1'!CQ52</f>
        <v>0</v>
      </c>
      <c r="FV32" s="193"/>
      <c r="FW32" s="193"/>
      <c r="FX32" s="193"/>
      <c r="FY32" s="193"/>
      <c r="FZ32" s="194"/>
      <c r="GA32" s="190">
        <f>'[1]1.1'!CX52</f>
        <v>0</v>
      </c>
      <c r="GB32" s="193"/>
      <c r="GC32" s="193"/>
      <c r="GD32" s="193"/>
      <c r="GE32" s="193"/>
      <c r="GF32" s="194"/>
      <c r="GG32" s="190" t="str">
        <f>'[1]1.1'!DE52</f>
        <v>2 х 1,45 км</v>
      </c>
      <c r="GH32" s="193"/>
      <c r="GI32" s="193"/>
      <c r="GJ32" s="193"/>
      <c r="GK32" s="193"/>
      <c r="GL32" s="194"/>
      <c r="GM32" s="189">
        <f>HK32*0.15</f>
        <v>0.97273046470433377</v>
      </c>
      <c r="GN32" s="189"/>
      <c r="GO32" s="189"/>
      <c r="GP32" s="189"/>
      <c r="GQ32" s="189"/>
      <c r="GR32" s="189"/>
      <c r="GS32" s="189">
        <f>HK32*0.35</f>
        <v>2.2697044176434455</v>
      </c>
      <c r="GT32" s="189"/>
      <c r="GU32" s="189"/>
      <c r="GV32" s="189"/>
      <c r="GW32" s="189"/>
      <c r="GX32" s="189"/>
      <c r="GY32" s="189">
        <f>HK32*0.35</f>
        <v>2.2697044176434455</v>
      </c>
      <c r="GZ32" s="189"/>
      <c r="HA32" s="189"/>
      <c r="HB32" s="189"/>
      <c r="HC32" s="189"/>
      <c r="HD32" s="189"/>
      <c r="HE32" s="189">
        <f>HK32*0.15</f>
        <v>0.97273046470433377</v>
      </c>
      <c r="HF32" s="189"/>
      <c r="HG32" s="189"/>
      <c r="HH32" s="189"/>
      <c r="HI32" s="189"/>
      <c r="HJ32" s="189"/>
      <c r="HK32" s="189">
        <f>'[1]1.1'!DN52</f>
        <v>6.4848697646955591</v>
      </c>
      <c r="HL32" s="189"/>
      <c r="HM32" s="189"/>
      <c r="HN32" s="189"/>
      <c r="HO32" s="189"/>
      <c r="HP32" s="189"/>
      <c r="HQ32" s="189">
        <f>'[1]1.1'!DW52</f>
        <v>0</v>
      </c>
      <c r="HR32" s="189"/>
      <c r="HS32" s="189"/>
      <c r="HT32" s="189"/>
      <c r="HU32" s="189"/>
      <c r="HV32" s="189"/>
      <c r="HW32" s="189">
        <f>'[1]1.1'!EF52</f>
        <v>0</v>
      </c>
      <c r="HX32" s="189"/>
      <c r="HY32" s="189"/>
      <c r="HZ32" s="189"/>
      <c r="IA32" s="189"/>
      <c r="IB32" s="189"/>
      <c r="IC32" s="189">
        <f>'[1]1.1'!EO52</f>
        <v>0</v>
      </c>
      <c r="ID32" s="189"/>
      <c r="IE32" s="189"/>
      <c r="IF32" s="189"/>
      <c r="IG32" s="189"/>
      <c r="IH32" s="189"/>
      <c r="II32" s="189">
        <f>'[1]1.1'!EX52</f>
        <v>0</v>
      </c>
      <c r="IJ32" s="189"/>
      <c r="IK32" s="189"/>
      <c r="IL32" s="189"/>
      <c r="IM32" s="189"/>
      <c r="IN32" s="189"/>
      <c r="IO32" s="189">
        <f t="shared" si="0"/>
        <v>6.4848697646955591</v>
      </c>
      <c r="IP32" s="189"/>
      <c r="IQ32" s="189"/>
      <c r="IR32" s="189"/>
      <c r="IS32" s="189"/>
      <c r="IT32" s="189"/>
    </row>
    <row r="33" spans="1:254" s="18" customFormat="1" ht="25.5" customHeight="1">
      <c r="A33" s="186">
        <v>19</v>
      </c>
      <c r="B33" s="187"/>
      <c r="C33" s="95" t="s">
        <v>142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85">
        <f>'[1]1.1'!BV53</f>
        <v>0</v>
      </c>
      <c r="X33" s="185"/>
      <c r="Y33" s="185"/>
      <c r="Z33" s="185" t="str">
        <f>'[1]1.1'!CC53</f>
        <v>2 х 3,5 км</v>
      </c>
      <c r="AA33" s="185"/>
      <c r="AB33" s="185"/>
      <c r="AC33" s="185">
        <f>'[1]1.1'!CJ53</f>
        <v>0</v>
      </c>
      <c r="AD33" s="185"/>
      <c r="AE33" s="185"/>
      <c r="AF33" s="185">
        <f>'[1]1.1'!CQ53</f>
        <v>0</v>
      </c>
      <c r="AG33" s="185"/>
      <c r="AH33" s="185"/>
      <c r="AI33" s="185">
        <f>'[1]1.1'!CX53</f>
        <v>0</v>
      </c>
      <c r="AJ33" s="185"/>
      <c r="AK33" s="185"/>
      <c r="AL33" s="185" t="str">
        <f>'[1]1.1'!AD53</f>
        <v>2 х 3,5 км</v>
      </c>
      <c r="AM33" s="185"/>
      <c r="AN33" s="185"/>
      <c r="AO33" s="185" t="s">
        <v>68</v>
      </c>
      <c r="AP33" s="185"/>
      <c r="AQ33" s="185"/>
      <c r="AR33" s="185" t="s">
        <v>68</v>
      </c>
      <c r="AS33" s="185"/>
      <c r="AT33" s="185"/>
      <c r="AU33" s="185" t="s">
        <v>68</v>
      </c>
      <c r="AV33" s="185"/>
      <c r="AW33" s="185"/>
      <c r="AX33" s="185" t="s">
        <v>68</v>
      </c>
      <c r="AY33" s="185"/>
      <c r="AZ33" s="185"/>
      <c r="BA33" s="185" t="s">
        <v>68</v>
      </c>
      <c r="BB33" s="185"/>
      <c r="BC33" s="185"/>
      <c r="BD33" s="185" t="s">
        <v>68</v>
      </c>
      <c r="BE33" s="185"/>
      <c r="BF33" s="185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190">
        <f t="shared" si="1"/>
        <v>20.798277793349982</v>
      </c>
      <c r="DV33" s="191"/>
      <c r="DW33" s="191"/>
      <c r="DX33" s="191"/>
      <c r="DY33" s="191"/>
      <c r="DZ33" s="191"/>
      <c r="EA33" s="191"/>
      <c r="EB33" s="191"/>
      <c r="EC33" s="191"/>
      <c r="ED33" s="192"/>
      <c r="EE33" s="189">
        <f t="shared" ref="EE33:EE43" si="10">FC33*0.25</f>
        <v>0</v>
      </c>
      <c r="EF33" s="189"/>
      <c r="EG33" s="189"/>
      <c r="EH33" s="189"/>
      <c r="EI33" s="189"/>
      <c r="EJ33" s="189"/>
      <c r="EK33" s="189">
        <f t="shared" ref="EK33:EK43" si="11">FC33*0.25</f>
        <v>0</v>
      </c>
      <c r="EL33" s="189"/>
      <c r="EM33" s="189"/>
      <c r="EN33" s="189"/>
      <c r="EO33" s="189"/>
      <c r="EP33" s="189"/>
      <c r="EQ33" s="189">
        <f t="shared" ref="EQ33:EQ43" si="12">FC33*0.25</f>
        <v>0</v>
      </c>
      <c r="ER33" s="189"/>
      <c r="ES33" s="189"/>
      <c r="ET33" s="189"/>
      <c r="EU33" s="189"/>
      <c r="EV33" s="189"/>
      <c r="EW33" s="189">
        <f t="shared" ref="EW33:EW43" si="13">FC33*0.25</f>
        <v>0</v>
      </c>
      <c r="EX33" s="189"/>
      <c r="EY33" s="189"/>
      <c r="EZ33" s="189"/>
      <c r="FA33" s="189"/>
      <c r="FB33" s="189"/>
      <c r="FC33" s="190">
        <f>'[1]1.1'!BV53</f>
        <v>0</v>
      </c>
      <c r="FD33" s="191"/>
      <c r="FE33" s="191"/>
      <c r="FF33" s="191"/>
      <c r="FG33" s="191"/>
      <c r="FH33" s="192"/>
      <c r="FI33" s="190" t="str">
        <f>'[1]1.1'!CC53</f>
        <v>2 х 3,5 км</v>
      </c>
      <c r="FJ33" s="191"/>
      <c r="FK33" s="191"/>
      <c r="FL33" s="191"/>
      <c r="FM33" s="191"/>
      <c r="FN33" s="192"/>
      <c r="FO33" s="190">
        <f>'[1]1.1'!CJ53</f>
        <v>0</v>
      </c>
      <c r="FP33" s="191"/>
      <c r="FQ33" s="191"/>
      <c r="FR33" s="191"/>
      <c r="FS33" s="191"/>
      <c r="FT33" s="192"/>
      <c r="FU33" s="190">
        <f>'[1]1.1'!CQ53</f>
        <v>0</v>
      </c>
      <c r="FV33" s="193"/>
      <c r="FW33" s="193"/>
      <c r="FX33" s="193"/>
      <c r="FY33" s="193"/>
      <c r="FZ33" s="194"/>
      <c r="GA33" s="190">
        <f>'[1]1.1'!CX53</f>
        <v>0</v>
      </c>
      <c r="GB33" s="193"/>
      <c r="GC33" s="193"/>
      <c r="GD33" s="193"/>
      <c r="GE33" s="193"/>
      <c r="GF33" s="194"/>
      <c r="GG33" s="190" t="str">
        <f>'[1]1.1'!DE53</f>
        <v>2 х 3,5 км</v>
      </c>
      <c r="GH33" s="193"/>
      <c r="GI33" s="193"/>
      <c r="GJ33" s="193"/>
      <c r="GK33" s="193"/>
      <c r="GL33" s="194"/>
      <c r="GM33" s="189">
        <f t="shared" si="6"/>
        <v>0</v>
      </c>
      <c r="GN33" s="189"/>
      <c r="GO33" s="189"/>
      <c r="GP33" s="189"/>
      <c r="GQ33" s="189"/>
      <c r="GR33" s="189"/>
      <c r="GS33" s="189">
        <f t="shared" si="7"/>
        <v>0</v>
      </c>
      <c r="GT33" s="189"/>
      <c r="GU33" s="189"/>
      <c r="GV33" s="189"/>
      <c r="GW33" s="189"/>
      <c r="GX33" s="189"/>
      <c r="GY33" s="189">
        <f t="shared" si="8"/>
        <v>0</v>
      </c>
      <c r="GZ33" s="189"/>
      <c r="HA33" s="189"/>
      <c r="HB33" s="189"/>
      <c r="HC33" s="189"/>
      <c r="HD33" s="189"/>
      <c r="HE33" s="189">
        <f t="shared" si="9"/>
        <v>0</v>
      </c>
      <c r="HF33" s="189"/>
      <c r="HG33" s="189"/>
      <c r="HH33" s="189"/>
      <c r="HI33" s="189"/>
      <c r="HJ33" s="189"/>
      <c r="HK33" s="189">
        <f>'[1]1.1'!DN53</f>
        <v>0</v>
      </c>
      <c r="HL33" s="189"/>
      <c r="HM33" s="189"/>
      <c r="HN33" s="189"/>
      <c r="HO33" s="189"/>
      <c r="HP33" s="189"/>
      <c r="HQ33" s="189">
        <f>'[1]1.1'!DW53</f>
        <v>24.541967796152978</v>
      </c>
      <c r="HR33" s="189"/>
      <c r="HS33" s="189"/>
      <c r="HT33" s="189"/>
      <c r="HU33" s="189"/>
      <c r="HV33" s="189"/>
      <c r="HW33" s="189">
        <f>'[1]1.1'!EF53</f>
        <v>0</v>
      </c>
      <c r="HX33" s="189"/>
      <c r="HY33" s="189"/>
      <c r="HZ33" s="189"/>
      <c r="IA33" s="189"/>
      <c r="IB33" s="189"/>
      <c r="IC33" s="189">
        <f>'[1]1.1'!EO53</f>
        <v>0</v>
      </c>
      <c r="ID33" s="189"/>
      <c r="IE33" s="189"/>
      <c r="IF33" s="189"/>
      <c r="IG33" s="189"/>
      <c r="IH33" s="189"/>
      <c r="II33" s="189">
        <f>'[1]1.1'!EX53</f>
        <v>0</v>
      </c>
      <c r="IJ33" s="189"/>
      <c r="IK33" s="189"/>
      <c r="IL33" s="189"/>
      <c r="IM33" s="189"/>
      <c r="IN33" s="189"/>
      <c r="IO33" s="189">
        <f t="shared" si="0"/>
        <v>24.541967796152978</v>
      </c>
      <c r="IP33" s="189"/>
      <c r="IQ33" s="189"/>
      <c r="IR33" s="189"/>
      <c r="IS33" s="189"/>
      <c r="IT33" s="189"/>
    </row>
    <row r="34" spans="1:254" s="18" customFormat="1" ht="25.5" customHeight="1">
      <c r="A34" s="186">
        <v>20</v>
      </c>
      <c r="B34" s="187"/>
      <c r="C34" s="95" t="s">
        <v>145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185">
        <f>'[1]1.1'!BV54</f>
        <v>0</v>
      </c>
      <c r="X34" s="185"/>
      <c r="Y34" s="185"/>
      <c r="Z34" s="185" t="str">
        <f>'[1]1.1'!CC54</f>
        <v>2 х 3,0 км</v>
      </c>
      <c r="AA34" s="185"/>
      <c r="AB34" s="185"/>
      <c r="AC34" s="185">
        <f>'[1]1.1'!CJ54</f>
        <v>0</v>
      </c>
      <c r="AD34" s="185"/>
      <c r="AE34" s="185"/>
      <c r="AF34" s="185">
        <f>'[1]1.1'!CQ54</f>
        <v>0</v>
      </c>
      <c r="AG34" s="185"/>
      <c r="AH34" s="185"/>
      <c r="AI34" s="185">
        <f>'[1]1.1'!CX54</f>
        <v>0</v>
      </c>
      <c r="AJ34" s="185"/>
      <c r="AK34" s="185"/>
      <c r="AL34" s="185" t="str">
        <f>'[1]1.1'!AD54</f>
        <v>2 х 3,0 км</v>
      </c>
      <c r="AM34" s="185"/>
      <c r="AN34" s="185"/>
      <c r="AO34" s="185" t="s">
        <v>68</v>
      </c>
      <c r="AP34" s="185"/>
      <c r="AQ34" s="185"/>
      <c r="AR34" s="185" t="s">
        <v>68</v>
      </c>
      <c r="AS34" s="185"/>
      <c r="AT34" s="185"/>
      <c r="AU34" s="185" t="s">
        <v>68</v>
      </c>
      <c r="AV34" s="185"/>
      <c r="AW34" s="185"/>
      <c r="AX34" s="185" t="s">
        <v>68</v>
      </c>
      <c r="AY34" s="185"/>
      <c r="AZ34" s="185"/>
      <c r="BA34" s="185" t="s">
        <v>68</v>
      </c>
      <c r="BB34" s="185"/>
      <c r="BC34" s="185"/>
      <c r="BD34" s="185" t="s">
        <v>68</v>
      </c>
      <c r="BE34" s="185"/>
      <c r="BF34" s="185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190">
        <f t="shared" si="1"/>
        <v>18.015681997330635</v>
      </c>
      <c r="DV34" s="191"/>
      <c r="DW34" s="191"/>
      <c r="DX34" s="191"/>
      <c r="DY34" s="191"/>
      <c r="DZ34" s="191"/>
      <c r="EA34" s="191"/>
      <c r="EB34" s="191"/>
      <c r="EC34" s="191"/>
      <c r="ED34" s="192"/>
      <c r="EE34" s="189">
        <f t="shared" si="10"/>
        <v>0</v>
      </c>
      <c r="EF34" s="189"/>
      <c r="EG34" s="189"/>
      <c r="EH34" s="189"/>
      <c r="EI34" s="189"/>
      <c r="EJ34" s="189"/>
      <c r="EK34" s="189">
        <f t="shared" si="11"/>
        <v>0</v>
      </c>
      <c r="EL34" s="189"/>
      <c r="EM34" s="189"/>
      <c r="EN34" s="189"/>
      <c r="EO34" s="189"/>
      <c r="EP34" s="189"/>
      <c r="EQ34" s="189">
        <f t="shared" si="12"/>
        <v>0</v>
      </c>
      <c r="ER34" s="189"/>
      <c r="ES34" s="189"/>
      <c r="ET34" s="189"/>
      <c r="EU34" s="189"/>
      <c r="EV34" s="189"/>
      <c r="EW34" s="189">
        <f t="shared" si="13"/>
        <v>0</v>
      </c>
      <c r="EX34" s="189"/>
      <c r="EY34" s="189"/>
      <c r="EZ34" s="189"/>
      <c r="FA34" s="189"/>
      <c r="FB34" s="189"/>
      <c r="FC34" s="190">
        <f>'[1]1.1'!BV54</f>
        <v>0</v>
      </c>
      <c r="FD34" s="191"/>
      <c r="FE34" s="191"/>
      <c r="FF34" s="191"/>
      <c r="FG34" s="191"/>
      <c r="FH34" s="192"/>
      <c r="FI34" s="190" t="str">
        <f>'[1]1.1'!CC54</f>
        <v>2 х 3,0 км</v>
      </c>
      <c r="FJ34" s="191"/>
      <c r="FK34" s="191"/>
      <c r="FL34" s="191"/>
      <c r="FM34" s="191"/>
      <c r="FN34" s="192"/>
      <c r="FO34" s="190">
        <f>'[1]1.1'!CJ54</f>
        <v>0</v>
      </c>
      <c r="FP34" s="191"/>
      <c r="FQ34" s="191"/>
      <c r="FR34" s="191"/>
      <c r="FS34" s="191"/>
      <c r="FT34" s="192"/>
      <c r="FU34" s="190">
        <f>'[1]1.1'!CQ54</f>
        <v>0</v>
      </c>
      <c r="FV34" s="193"/>
      <c r="FW34" s="193"/>
      <c r="FX34" s="193"/>
      <c r="FY34" s="193"/>
      <c r="FZ34" s="194"/>
      <c r="GA34" s="190">
        <f>'[1]1.1'!CX54</f>
        <v>0</v>
      </c>
      <c r="GB34" s="193"/>
      <c r="GC34" s="193"/>
      <c r="GD34" s="193"/>
      <c r="GE34" s="193"/>
      <c r="GF34" s="194"/>
      <c r="GG34" s="190" t="str">
        <f>'[1]1.1'!DE54</f>
        <v>2 х 3,0 км</v>
      </c>
      <c r="GH34" s="193"/>
      <c r="GI34" s="193"/>
      <c r="GJ34" s="193"/>
      <c r="GK34" s="193"/>
      <c r="GL34" s="194"/>
      <c r="GM34" s="189">
        <f t="shared" si="6"/>
        <v>0</v>
      </c>
      <c r="GN34" s="189"/>
      <c r="GO34" s="189"/>
      <c r="GP34" s="189"/>
      <c r="GQ34" s="189"/>
      <c r="GR34" s="189"/>
      <c r="GS34" s="189">
        <f t="shared" si="7"/>
        <v>0</v>
      </c>
      <c r="GT34" s="189"/>
      <c r="GU34" s="189"/>
      <c r="GV34" s="189"/>
      <c r="GW34" s="189"/>
      <c r="GX34" s="189"/>
      <c r="GY34" s="189">
        <f t="shared" si="8"/>
        <v>0</v>
      </c>
      <c r="GZ34" s="189"/>
      <c r="HA34" s="189"/>
      <c r="HB34" s="189"/>
      <c r="HC34" s="189"/>
      <c r="HD34" s="189"/>
      <c r="HE34" s="189">
        <f t="shared" si="9"/>
        <v>0</v>
      </c>
      <c r="HF34" s="189"/>
      <c r="HG34" s="189"/>
      <c r="HH34" s="189"/>
      <c r="HI34" s="189"/>
      <c r="HJ34" s="189"/>
      <c r="HK34" s="189">
        <f>'[1]1.1'!DN54</f>
        <v>0</v>
      </c>
      <c r="HL34" s="189"/>
      <c r="HM34" s="189"/>
      <c r="HN34" s="189"/>
      <c r="HO34" s="189"/>
      <c r="HP34" s="189"/>
      <c r="HQ34" s="189">
        <f>'[1]1.1'!DW54</f>
        <v>21.258504756850147</v>
      </c>
      <c r="HR34" s="189"/>
      <c r="HS34" s="189"/>
      <c r="HT34" s="189"/>
      <c r="HU34" s="189"/>
      <c r="HV34" s="189"/>
      <c r="HW34" s="189">
        <f>'[1]1.1'!EF54</f>
        <v>0</v>
      </c>
      <c r="HX34" s="189"/>
      <c r="HY34" s="189"/>
      <c r="HZ34" s="189"/>
      <c r="IA34" s="189"/>
      <c r="IB34" s="189"/>
      <c r="IC34" s="189">
        <f>'[1]1.1'!EO54</f>
        <v>0</v>
      </c>
      <c r="ID34" s="189"/>
      <c r="IE34" s="189"/>
      <c r="IF34" s="189"/>
      <c r="IG34" s="189"/>
      <c r="IH34" s="189"/>
      <c r="II34" s="189">
        <f>'[1]1.1'!EX54</f>
        <v>0</v>
      </c>
      <c r="IJ34" s="189"/>
      <c r="IK34" s="189"/>
      <c r="IL34" s="189"/>
      <c r="IM34" s="189"/>
      <c r="IN34" s="189"/>
      <c r="IO34" s="189">
        <f t="shared" si="0"/>
        <v>21.258504756850147</v>
      </c>
      <c r="IP34" s="189"/>
      <c r="IQ34" s="189"/>
      <c r="IR34" s="189"/>
      <c r="IS34" s="189"/>
      <c r="IT34" s="189"/>
    </row>
    <row r="35" spans="1:254" s="18" customFormat="1" ht="25.5" customHeight="1">
      <c r="A35" s="186">
        <v>21</v>
      </c>
      <c r="B35" s="187"/>
      <c r="C35" s="95" t="s">
        <v>149</v>
      </c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85">
        <f>'[1]1.1'!BV55</f>
        <v>0</v>
      </c>
      <c r="X35" s="185"/>
      <c r="Y35" s="185"/>
      <c r="Z35" s="185">
        <f>'[1]1.1'!CC55</f>
        <v>0</v>
      </c>
      <c r="AA35" s="185"/>
      <c r="AB35" s="185"/>
      <c r="AC35" s="185" t="str">
        <f>'[1]1.1'!CJ55</f>
        <v>2 х 2,7 км</v>
      </c>
      <c r="AD35" s="185"/>
      <c r="AE35" s="185"/>
      <c r="AF35" s="185">
        <f>'[1]1.1'!CQ55</f>
        <v>0</v>
      </c>
      <c r="AG35" s="185"/>
      <c r="AH35" s="185"/>
      <c r="AI35" s="185">
        <f>'[1]1.1'!CX55</f>
        <v>0</v>
      </c>
      <c r="AJ35" s="185"/>
      <c r="AK35" s="185"/>
      <c r="AL35" s="185" t="str">
        <f>'[1]1.1'!AD55</f>
        <v>2 х 2,7 км</v>
      </c>
      <c r="AM35" s="185"/>
      <c r="AN35" s="185"/>
      <c r="AO35" s="185" t="s">
        <v>68</v>
      </c>
      <c r="AP35" s="185"/>
      <c r="AQ35" s="185"/>
      <c r="AR35" s="185" t="s">
        <v>68</v>
      </c>
      <c r="AS35" s="185"/>
      <c r="AT35" s="185"/>
      <c r="AU35" s="185" t="s">
        <v>68</v>
      </c>
      <c r="AV35" s="185"/>
      <c r="AW35" s="185"/>
      <c r="AX35" s="185" t="s">
        <v>68</v>
      </c>
      <c r="AY35" s="185"/>
      <c r="AZ35" s="185"/>
      <c r="BA35" s="185" t="s">
        <v>68</v>
      </c>
      <c r="BB35" s="185"/>
      <c r="BC35" s="185"/>
      <c r="BD35" s="185" t="s">
        <v>68</v>
      </c>
      <c r="BE35" s="185"/>
      <c r="BF35" s="185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190">
        <f t="shared" si="1"/>
        <v>17.163594036065053</v>
      </c>
      <c r="DV35" s="191"/>
      <c r="DW35" s="191"/>
      <c r="DX35" s="191"/>
      <c r="DY35" s="191"/>
      <c r="DZ35" s="191"/>
      <c r="EA35" s="191"/>
      <c r="EB35" s="191"/>
      <c r="EC35" s="191"/>
      <c r="ED35" s="192"/>
      <c r="EE35" s="189">
        <f t="shared" si="10"/>
        <v>0</v>
      </c>
      <c r="EF35" s="189"/>
      <c r="EG35" s="189"/>
      <c r="EH35" s="189"/>
      <c r="EI35" s="189"/>
      <c r="EJ35" s="189"/>
      <c r="EK35" s="189">
        <f t="shared" si="11"/>
        <v>0</v>
      </c>
      <c r="EL35" s="189"/>
      <c r="EM35" s="189"/>
      <c r="EN35" s="189"/>
      <c r="EO35" s="189"/>
      <c r="EP35" s="189"/>
      <c r="EQ35" s="189">
        <f t="shared" si="12"/>
        <v>0</v>
      </c>
      <c r="ER35" s="189"/>
      <c r="ES35" s="189"/>
      <c r="ET35" s="189"/>
      <c r="EU35" s="189"/>
      <c r="EV35" s="189"/>
      <c r="EW35" s="189">
        <f t="shared" si="13"/>
        <v>0</v>
      </c>
      <c r="EX35" s="189"/>
      <c r="EY35" s="189"/>
      <c r="EZ35" s="189"/>
      <c r="FA35" s="189"/>
      <c r="FB35" s="189"/>
      <c r="FC35" s="190">
        <f>'[1]1.1'!BV55</f>
        <v>0</v>
      </c>
      <c r="FD35" s="191"/>
      <c r="FE35" s="191"/>
      <c r="FF35" s="191"/>
      <c r="FG35" s="191"/>
      <c r="FH35" s="192"/>
      <c r="FI35" s="190">
        <f>'[1]1.1'!CC55</f>
        <v>0</v>
      </c>
      <c r="FJ35" s="191"/>
      <c r="FK35" s="191"/>
      <c r="FL35" s="191"/>
      <c r="FM35" s="191"/>
      <c r="FN35" s="192"/>
      <c r="FO35" s="190" t="str">
        <f>'[1]1.1'!CJ55</f>
        <v>2 х 2,7 км</v>
      </c>
      <c r="FP35" s="191"/>
      <c r="FQ35" s="191"/>
      <c r="FR35" s="191"/>
      <c r="FS35" s="191"/>
      <c r="FT35" s="192"/>
      <c r="FU35" s="190">
        <f>'[1]1.1'!CQ55</f>
        <v>0</v>
      </c>
      <c r="FV35" s="193"/>
      <c r="FW35" s="193"/>
      <c r="FX35" s="193"/>
      <c r="FY35" s="193"/>
      <c r="FZ35" s="194"/>
      <c r="GA35" s="190">
        <f>'[1]1.1'!CX55</f>
        <v>0</v>
      </c>
      <c r="GB35" s="193"/>
      <c r="GC35" s="193"/>
      <c r="GD35" s="193"/>
      <c r="GE35" s="193"/>
      <c r="GF35" s="194"/>
      <c r="GG35" s="190" t="str">
        <f>'[1]1.1'!DE55</f>
        <v>2 х 2,7 км</v>
      </c>
      <c r="GH35" s="193"/>
      <c r="GI35" s="193"/>
      <c r="GJ35" s="193"/>
      <c r="GK35" s="193"/>
      <c r="GL35" s="194"/>
      <c r="GM35" s="189">
        <f t="shared" si="6"/>
        <v>0</v>
      </c>
      <c r="GN35" s="189"/>
      <c r="GO35" s="189"/>
      <c r="GP35" s="189"/>
      <c r="GQ35" s="189"/>
      <c r="GR35" s="189"/>
      <c r="GS35" s="189">
        <f t="shared" si="7"/>
        <v>0</v>
      </c>
      <c r="GT35" s="189"/>
      <c r="GU35" s="189"/>
      <c r="GV35" s="189"/>
      <c r="GW35" s="189"/>
      <c r="GX35" s="189"/>
      <c r="GY35" s="189">
        <f t="shared" si="8"/>
        <v>0</v>
      </c>
      <c r="GZ35" s="189"/>
      <c r="HA35" s="189"/>
      <c r="HB35" s="189"/>
      <c r="HC35" s="189"/>
      <c r="HD35" s="189"/>
      <c r="HE35" s="189">
        <f t="shared" si="9"/>
        <v>0</v>
      </c>
      <c r="HF35" s="189"/>
      <c r="HG35" s="189"/>
      <c r="HH35" s="189"/>
      <c r="HI35" s="189"/>
      <c r="HJ35" s="189"/>
      <c r="HK35" s="189">
        <f>'[1]1.1'!DN55</f>
        <v>0</v>
      </c>
      <c r="HL35" s="189"/>
      <c r="HM35" s="189"/>
      <c r="HN35" s="189"/>
      <c r="HO35" s="189"/>
      <c r="HP35" s="189"/>
      <c r="HQ35" s="189">
        <f>'[1]1.1'!DW55</f>
        <v>0</v>
      </c>
      <c r="HR35" s="189"/>
      <c r="HS35" s="189"/>
      <c r="HT35" s="189"/>
      <c r="HU35" s="189"/>
      <c r="HV35" s="189"/>
      <c r="HW35" s="189">
        <f>'[1]1.1'!EF55</f>
        <v>20.25304096255676</v>
      </c>
      <c r="HX35" s="189"/>
      <c r="HY35" s="189"/>
      <c r="HZ35" s="189"/>
      <c r="IA35" s="189"/>
      <c r="IB35" s="189"/>
      <c r="IC35" s="189">
        <f>'[1]1.1'!EO55</f>
        <v>0</v>
      </c>
      <c r="ID35" s="189"/>
      <c r="IE35" s="189"/>
      <c r="IF35" s="189"/>
      <c r="IG35" s="189"/>
      <c r="IH35" s="189"/>
      <c r="II35" s="189">
        <f>'[1]1.1'!EX55</f>
        <v>0</v>
      </c>
      <c r="IJ35" s="189"/>
      <c r="IK35" s="189"/>
      <c r="IL35" s="189"/>
      <c r="IM35" s="189"/>
      <c r="IN35" s="189"/>
      <c r="IO35" s="189">
        <f t="shared" si="0"/>
        <v>20.25304096255676</v>
      </c>
      <c r="IP35" s="189"/>
      <c r="IQ35" s="189"/>
      <c r="IR35" s="189"/>
      <c r="IS35" s="189"/>
      <c r="IT35" s="189"/>
    </row>
    <row r="36" spans="1:254" s="18" customFormat="1" ht="25.5" customHeight="1">
      <c r="A36" s="186">
        <v>22</v>
      </c>
      <c r="B36" s="187"/>
      <c r="C36" s="95" t="s">
        <v>152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85">
        <f>'[1]1.1'!BV56</f>
        <v>0</v>
      </c>
      <c r="X36" s="185"/>
      <c r="Y36" s="185"/>
      <c r="Z36" s="185">
        <f>'[1]1.1'!CC56</f>
        <v>0</v>
      </c>
      <c r="AA36" s="185"/>
      <c r="AB36" s="185"/>
      <c r="AC36" s="185" t="str">
        <f>'[1]1.1'!CJ56</f>
        <v>2 х 1,09 км</v>
      </c>
      <c r="AD36" s="185"/>
      <c r="AE36" s="185"/>
      <c r="AF36" s="185">
        <f>'[1]1.1'!CQ56</f>
        <v>0</v>
      </c>
      <c r="AG36" s="185"/>
      <c r="AH36" s="185"/>
      <c r="AI36" s="185">
        <f>'[1]1.1'!CX56</f>
        <v>0</v>
      </c>
      <c r="AJ36" s="185"/>
      <c r="AK36" s="185"/>
      <c r="AL36" s="185" t="str">
        <f>'[1]1.1'!AD56</f>
        <v>2 х 1,09 км</v>
      </c>
      <c r="AM36" s="185"/>
      <c r="AN36" s="185"/>
      <c r="AO36" s="185" t="s">
        <v>68</v>
      </c>
      <c r="AP36" s="185"/>
      <c r="AQ36" s="185"/>
      <c r="AR36" s="185" t="s">
        <v>68</v>
      </c>
      <c r="AS36" s="185"/>
      <c r="AT36" s="185"/>
      <c r="AU36" s="185" t="s">
        <v>68</v>
      </c>
      <c r="AV36" s="185"/>
      <c r="AW36" s="185"/>
      <c r="AX36" s="185" t="s">
        <v>68</v>
      </c>
      <c r="AY36" s="185"/>
      <c r="AZ36" s="185"/>
      <c r="BA36" s="185" t="s">
        <v>68</v>
      </c>
      <c r="BB36" s="185"/>
      <c r="BC36" s="185"/>
      <c r="BD36" s="185" t="s">
        <v>68</v>
      </c>
      <c r="BE36" s="185"/>
      <c r="BF36" s="185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190">
        <f t="shared" si="1"/>
        <v>7.4234802741621868</v>
      </c>
      <c r="DV36" s="191"/>
      <c r="DW36" s="191"/>
      <c r="DX36" s="191"/>
      <c r="DY36" s="191"/>
      <c r="DZ36" s="191"/>
      <c r="EA36" s="191"/>
      <c r="EB36" s="191"/>
      <c r="EC36" s="191"/>
      <c r="ED36" s="192"/>
      <c r="EE36" s="189">
        <f t="shared" si="10"/>
        <v>0</v>
      </c>
      <c r="EF36" s="189"/>
      <c r="EG36" s="189"/>
      <c r="EH36" s="189"/>
      <c r="EI36" s="189"/>
      <c r="EJ36" s="189"/>
      <c r="EK36" s="189">
        <f t="shared" si="11"/>
        <v>0</v>
      </c>
      <c r="EL36" s="189"/>
      <c r="EM36" s="189"/>
      <c r="EN36" s="189"/>
      <c r="EO36" s="189"/>
      <c r="EP36" s="189"/>
      <c r="EQ36" s="189">
        <f t="shared" si="12"/>
        <v>0</v>
      </c>
      <c r="ER36" s="189"/>
      <c r="ES36" s="189"/>
      <c r="ET36" s="189"/>
      <c r="EU36" s="189"/>
      <c r="EV36" s="189"/>
      <c r="EW36" s="189">
        <f t="shared" si="13"/>
        <v>0</v>
      </c>
      <c r="EX36" s="189"/>
      <c r="EY36" s="189"/>
      <c r="EZ36" s="189"/>
      <c r="FA36" s="189"/>
      <c r="FB36" s="189"/>
      <c r="FC36" s="190">
        <f>'[1]1.1'!BV56</f>
        <v>0</v>
      </c>
      <c r="FD36" s="191"/>
      <c r="FE36" s="191"/>
      <c r="FF36" s="191"/>
      <c r="FG36" s="191"/>
      <c r="FH36" s="192"/>
      <c r="FI36" s="190">
        <f>'[1]1.1'!CC56</f>
        <v>0</v>
      </c>
      <c r="FJ36" s="191"/>
      <c r="FK36" s="191"/>
      <c r="FL36" s="191"/>
      <c r="FM36" s="191"/>
      <c r="FN36" s="192"/>
      <c r="FO36" s="190" t="str">
        <f>'[1]1.1'!CJ56</f>
        <v>2 х 1,09 км</v>
      </c>
      <c r="FP36" s="191"/>
      <c r="FQ36" s="191"/>
      <c r="FR36" s="191"/>
      <c r="FS36" s="191"/>
      <c r="FT36" s="192"/>
      <c r="FU36" s="190">
        <f>'[1]1.1'!CQ56</f>
        <v>0</v>
      </c>
      <c r="FV36" s="193"/>
      <c r="FW36" s="193"/>
      <c r="FX36" s="193"/>
      <c r="FY36" s="193"/>
      <c r="FZ36" s="194"/>
      <c r="GA36" s="190">
        <f>'[1]1.1'!CX56</f>
        <v>0</v>
      </c>
      <c r="GB36" s="193"/>
      <c r="GC36" s="193"/>
      <c r="GD36" s="193"/>
      <c r="GE36" s="193"/>
      <c r="GF36" s="194"/>
      <c r="GG36" s="190" t="str">
        <f>'[1]1.1'!DE56</f>
        <v>2 х 1,09 км</v>
      </c>
      <c r="GH36" s="193"/>
      <c r="GI36" s="193"/>
      <c r="GJ36" s="193"/>
      <c r="GK36" s="193"/>
      <c r="GL36" s="194"/>
      <c r="GM36" s="189">
        <f t="shared" si="6"/>
        <v>0</v>
      </c>
      <c r="GN36" s="189"/>
      <c r="GO36" s="189"/>
      <c r="GP36" s="189"/>
      <c r="GQ36" s="189"/>
      <c r="GR36" s="189"/>
      <c r="GS36" s="189">
        <f t="shared" si="7"/>
        <v>0</v>
      </c>
      <c r="GT36" s="189"/>
      <c r="GU36" s="189"/>
      <c r="GV36" s="189"/>
      <c r="GW36" s="189"/>
      <c r="GX36" s="189"/>
      <c r="GY36" s="189">
        <f t="shared" si="8"/>
        <v>0</v>
      </c>
      <c r="GZ36" s="189"/>
      <c r="HA36" s="189"/>
      <c r="HB36" s="189"/>
      <c r="HC36" s="189"/>
      <c r="HD36" s="189"/>
      <c r="HE36" s="189">
        <f t="shared" si="9"/>
        <v>0</v>
      </c>
      <c r="HF36" s="189"/>
      <c r="HG36" s="189"/>
      <c r="HH36" s="189"/>
      <c r="HI36" s="189"/>
      <c r="HJ36" s="189"/>
      <c r="HK36" s="189">
        <f>'[1]1.1'!DN56</f>
        <v>0</v>
      </c>
      <c r="HL36" s="189"/>
      <c r="HM36" s="189"/>
      <c r="HN36" s="189"/>
      <c r="HO36" s="189"/>
      <c r="HP36" s="189"/>
      <c r="HQ36" s="189">
        <f>'[1]1.1'!DW56</f>
        <v>0</v>
      </c>
      <c r="HR36" s="189"/>
      <c r="HS36" s="189"/>
      <c r="HT36" s="189"/>
      <c r="HU36" s="189"/>
      <c r="HV36" s="189"/>
      <c r="HW36" s="189">
        <f>'[1]1.1'!EF56</f>
        <v>8.7597067235113801</v>
      </c>
      <c r="HX36" s="189"/>
      <c r="HY36" s="189"/>
      <c r="HZ36" s="189"/>
      <c r="IA36" s="189"/>
      <c r="IB36" s="189"/>
      <c r="IC36" s="189">
        <f>'[1]1.1'!EO56</f>
        <v>0</v>
      </c>
      <c r="ID36" s="189"/>
      <c r="IE36" s="189"/>
      <c r="IF36" s="189"/>
      <c r="IG36" s="189"/>
      <c r="IH36" s="189"/>
      <c r="II36" s="189">
        <f>'[1]1.1'!EX56</f>
        <v>0</v>
      </c>
      <c r="IJ36" s="189"/>
      <c r="IK36" s="189"/>
      <c r="IL36" s="189"/>
      <c r="IM36" s="189"/>
      <c r="IN36" s="189"/>
      <c r="IO36" s="189">
        <f t="shared" si="0"/>
        <v>8.7597067235113801</v>
      </c>
      <c r="IP36" s="189"/>
      <c r="IQ36" s="189"/>
      <c r="IR36" s="189"/>
      <c r="IS36" s="189"/>
      <c r="IT36" s="189"/>
    </row>
    <row r="37" spans="1:254" s="18" customFormat="1" ht="25.5" customHeight="1">
      <c r="A37" s="186">
        <v>23</v>
      </c>
      <c r="B37" s="187"/>
      <c r="C37" s="95" t="s">
        <v>155</v>
      </c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185">
        <f>'[1]1.1'!BV57</f>
        <v>0</v>
      </c>
      <c r="X37" s="185"/>
      <c r="Y37" s="185"/>
      <c r="Z37" s="185">
        <f>'[1]1.1'!CC57</f>
        <v>0</v>
      </c>
      <c r="AA37" s="185"/>
      <c r="AB37" s="185"/>
      <c r="AC37" s="185">
        <f>'[1]1.1'!CJ57</f>
        <v>0</v>
      </c>
      <c r="AD37" s="185"/>
      <c r="AE37" s="185"/>
      <c r="AF37" s="185" t="str">
        <f>'[1]1.1'!CQ57</f>
        <v>5,6 км</v>
      </c>
      <c r="AG37" s="185"/>
      <c r="AH37" s="185"/>
      <c r="AI37" s="185">
        <f>'[1]1.1'!CX57</f>
        <v>0</v>
      </c>
      <c r="AJ37" s="185"/>
      <c r="AK37" s="185"/>
      <c r="AL37" s="185" t="str">
        <f>'[1]1.1'!AD57</f>
        <v>5,6 км</v>
      </c>
      <c r="AM37" s="185"/>
      <c r="AN37" s="185"/>
      <c r="AO37" s="185" t="s">
        <v>68</v>
      </c>
      <c r="AP37" s="185"/>
      <c r="AQ37" s="185"/>
      <c r="AR37" s="185" t="s">
        <v>68</v>
      </c>
      <c r="AS37" s="185"/>
      <c r="AT37" s="185"/>
      <c r="AU37" s="185" t="s">
        <v>68</v>
      </c>
      <c r="AV37" s="185"/>
      <c r="AW37" s="185"/>
      <c r="AX37" s="185" t="s">
        <v>68</v>
      </c>
      <c r="AY37" s="185"/>
      <c r="AZ37" s="185"/>
      <c r="BA37" s="185" t="s">
        <v>68</v>
      </c>
      <c r="BB37" s="185"/>
      <c r="BC37" s="185"/>
      <c r="BD37" s="185" t="s">
        <v>68</v>
      </c>
      <c r="BE37" s="185"/>
      <c r="BF37" s="185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190">
        <f t="shared" si="1"/>
        <v>14.174387375534483</v>
      </c>
      <c r="DV37" s="191"/>
      <c r="DW37" s="191"/>
      <c r="DX37" s="191"/>
      <c r="DY37" s="191"/>
      <c r="DZ37" s="191"/>
      <c r="EA37" s="191"/>
      <c r="EB37" s="191"/>
      <c r="EC37" s="191"/>
      <c r="ED37" s="192"/>
      <c r="EE37" s="189">
        <f t="shared" si="10"/>
        <v>0</v>
      </c>
      <c r="EF37" s="189"/>
      <c r="EG37" s="189"/>
      <c r="EH37" s="189"/>
      <c r="EI37" s="189"/>
      <c r="EJ37" s="189"/>
      <c r="EK37" s="189">
        <f t="shared" si="11"/>
        <v>0</v>
      </c>
      <c r="EL37" s="189"/>
      <c r="EM37" s="189"/>
      <c r="EN37" s="189"/>
      <c r="EO37" s="189"/>
      <c r="EP37" s="189"/>
      <c r="EQ37" s="189">
        <f t="shared" si="12"/>
        <v>0</v>
      </c>
      <c r="ER37" s="189"/>
      <c r="ES37" s="189"/>
      <c r="ET37" s="189"/>
      <c r="EU37" s="189"/>
      <c r="EV37" s="189"/>
      <c r="EW37" s="189">
        <f t="shared" si="13"/>
        <v>0</v>
      </c>
      <c r="EX37" s="189"/>
      <c r="EY37" s="189"/>
      <c r="EZ37" s="189"/>
      <c r="FA37" s="189"/>
      <c r="FB37" s="189"/>
      <c r="FC37" s="190">
        <f>'[1]1.1'!BV57</f>
        <v>0</v>
      </c>
      <c r="FD37" s="191"/>
      <c r="FE37" s="191"/>
      <c r="FF37" s="191"/>
      <c r="FG37" s="191"/>
      <c r="FH37" s="192"/>
      <c r="FI37" s="190">
        <f>'[1]1.1'!CC57</f>
        <v>0</v>
      </c>
      <c r="FJ37" s="191"/>
      <c r="FK37" s="191"/>
      <c r="FL37" s="191"/>
      <c r="FM37" s="191"/>
      <c r="FN37" s="192"/>
      <c r="FO37" s="190">
        <f>'[1]1.1'!CJ57</f>
        <v>0</v>
      </c>
      <c r="FP37" s="191"/>
      <c r="FQ37" s="191"/>
      <c r="FR37" s="191"/>
      <c r="FS37" s="191"/>
      <c r="FT37" s="192"/>
      <c r="FU37" s="190" t="str">
        <f>'[1]1.1'!CQ57</f>
        <v>5,6 км</v>
      </c>
      <c r="FV37" s="193"/>
      <c r="FW37" s="193"/>
      <c r="FX37" s="193"/>
      <c r="FY37" s="193"/>
      <c r="FZ37" s="194"/>
      <c r="GA37" s="190">
        <f>'[1]1.1'!CX57</f>
        <v>0</v>
      </c>
      <c r="GB37" s="193"/>
      <c r="GC37" s="193"/>
      <c r="GD37" s="193"/>
      <c r="GE37" s="193"/>
      <c r="GF37" s="194"/>
      <c r="GG37" s="190" t="str">
        <f>'[1]1.1'!DE57</f>
        <v>5,6 км</v>
      </c>
      <c r="GH37" s="193"/>
      <c r="GI37" s="193"/>
      <c r="GJ37" s="193"/>
      <c r="GK37" s="193"/>
      <c r="GL37" s="194"/>
      <c r="GM37" s="189">
        <f t="shared" si="6"/>
        <v>0</v>
      </c>
      <c r="GN37" s="189"/>
      <c r="GO37" s="189"/>
      <c r="GP37" s="189"/>
      <c r="GQ37" s="189"/>
      <c r="GR37" s="189"/>
      <c r="GS37" s="189">
        <f t="shared" si="7"/>
        <v>0</v>
      </c>
      <c r="GT37" s="189"/>
      <c r="GU37" s="189"/>
      <c r="GV37" s="189"/>
      <c r="GW37" s="189"/>
      <c r="GX37" s="189"/>
      <c r="GY37" s="189">
        <f t="shared" si="8"/>
        <v>0</v>
      </c>
      <c r="GZ37" s="189"/>
      <c r="HA37" s="189"/>
      <c r="HB37" s="189"/>
      <c r="HC37" s="189"/>
      <c r="HD37" s="189"/>
      <c r="HE37" s="189">
        <f t="shared" si="9"/>
        <v>0</v>
      </c>
      <c r="HF37" s="189"/>
      <c r="HG37" s="189"/>
      <c r="HH37" s="189"/>
      <c r="HI37" s="189"/>
      <c r="HJ37" s="189"/>
      <c r="HK37" s="189">
        <f>'[1]1.1'!DN57</f>
        <v>0</v>
      </c>
      <c r="HL37" s="189"/>
      <c r="HM37" s="189"/>
      <c r="HN37" s="189"/>
      <c r="HO37" s="189"/>
      <c r="HP37" s="189"/>
      <c r="HQ37" s="189">
        <f>'[1]1.1'!DW57</f>
        <v>0</v>
      </c>
      <c r="HR37" s="189"/>
      <c r="HS37" s="189"/>
      <c r="HT37" s="189"/>
      <c r="HU37" s="189"/>
      <c r="HV37" s="189"/>
      <c r="HW37" s="189">
        <f>'[1]1.1'!EF57</f>
        <v>0</v>
      </c>
      <c r="HX37" s="189"/>
      <c r="HY37" s="189"/>
      <c r="HZ37" s="189"/>
      <c r="IA37" s="189"/>
      <c r="IB37" s="189"/>
      <c r="IC37" s="189">
        <f>'[1]1.1'!EO57</f>
        <v>16.725777103130689</v>
      </c>
      <c r="ID37" s="189"/>
      <c r="IE37" s="189"/>
      <c r="IF37" s="189"/>
      <c r="IG37" s="189"/>
      <c r="IH37" s="189"/>
      <c r="II37" s="189">
        <f>'[1]1.1'!EX57</f>
        <v>0</v>
      </c>
      <c r="IJ37" s="189"/>
      <c r="IK37" s="189"/>
      <c r="IL37" s="189"/>
      <c r="IM37" s="189"/>
      <c r="IN37" s="189"/>
      <c r="IO37" s="189">
        <f t="shared" si="0"/>
        <v>16.725777103130689</v>
      </c>
      <c r="IP37" s="189"/>
      <c r="IQ37" s="189"/>
      <c r="IR37" s="189"/>
      <c r="IS37" s="189"/>
      <c r="IT37" s="189"/>
    </row>
    <row r="38" spans="1:254" s="18" customFormat="1" ht="25.5" customHeight="1">
      <c r="A38" s="186">
        <v>24</v>
      </c>
      <c r="B38" s="187"/>
      <c r="C38" s="95" t="s">
        <v>158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85">
        <f>'[1]1.1'!BV58</f>
        <v>0</v>
      </c>
      <c r="X38" s="185"/>
      <c r="Y38" s="185"/>
      <c r="Z38" s="185">
        <f>'[1]1.1'!CC58</f>
        <v>0</v>
      </c>
      <c r="AA38" s="185"/>
      <c r="AB38" s="185"/>
      <c r="AC38" s="185">
        <f>'[1]1.1'!CJ58</f>
        <v>0</v>
      </c>
      <c r="AD38" s="185"/>
      <c r="AE38" s="185"/>
      <c r="AF38" s="185">
        <f>'[1]1.1'!CQ58</f>
        <v>0</v>
      </c>
      <c r="AG38" s="185"/>
      <c r="AH38" s="185"/>
      <c r="AI38" s="185" t="str">
        <f>'[1]1.1'!CX58</f>
        <v>2 х 0,55 км</v>
      </c>
      <c r="AJ38" s="185"/>
      <c r="AK38" s="185"/>
      <c r="AL38" s="185" t="str">
        <f>'[1]1.1'!AD58</f>
        <v>2 х 0,55 км</v>
      </c>
      <c r="AM38" s="185"/>
      <c r="AN38" s="185"/>
      <c r="AO38" s="185" t="s">
        <v>68</v>
      </c>
      <c r="AP38" s="185"/>
      <c r="AQ38" s="185"/>
      <c r="AR38" s="185" t="s">
        <v>68</v>
      </c>
      <c r="AS38" s="185"/>
      <c r="AT38" s="185"/>
      <c r="AU38" s="185" t="s">
        <v>68</v>
      </c>
      <c r="AV38" s="185"/>
      <c r="AW38" s="185"/>
      <c r="AX38" s="185" t="s">
        <v>68</v>
      </c>
      <c r="AY38" s="185"/>
      <c r="AZ38" s="185"/>
      <c r="BA38" s="185" t="s">
        <v>68</v>
      </c>
      <c r="BB38" s="185"/>
      <c r="BC38" s="185"/>
      <c r="BD38" s="185" t="s">
        <v>68</v>
      </c>
      <c r="BE38" s="185"/>
      <c r="BF38" s="185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190">
        <f t="shared" si="1"/>
        <v>3.3309988358367693</v>
      </c>
      <c r="DV38" s="191"/>
      <c r="DW38" s="191"/>
      <c r="DX38" s="191"/>
      <c r="DY38" s="191"/>
      <c r="DZ38" s="191"/>
      <c r="EA38" s="191"/>
      <c r="EB38" s="191"/>
      <c r="EC38" s="191"/>
      <c r="ED38" s="192"/>
      <c r="EE38" s="189">
        <f t="shared" si="10"/>
        <v>0</v>
      </c>
      <c r="EF38" s="189"/>
      <c r="EG38" s="189"/>
      <c r="EH38" s="189"/>
      <c r="EI38" s="189"/>
      <c r="EJ38" s="189"/>
      <c r="EK38" s="189">
        <f t="shared" si="11"/>
        <v>0</v>
      </c>
      <c r="EL38" s="189"/>
      <c r="EM38" s="189"/>
      <c r="EN38" s="189"/>
      <c r="EO38" s="189"/>
      <c r="EP38" s="189"/>
      <c r="EQ38" s="189">
        <f t="shared" si="12"/>
        <v>0</v>
      </c>
      <c r="ER38" s="189"/>
      <c r="ES38" s="189"/>
      <c r="ET38" s="189"/>
      <c r="EU38" s="189"/>
      <c r="EV38" s="189"/>
      <c r="EW38" s="189">
        <f t="shared" si="13"/>
        <v>0</v>
      </c>
      <c r="EX38" s="189"/>
      <c r="EY38" s="189"/>
      <c r="EZ38" s="189"/>
      <c r="FA38" s="189"/>
      <c r="FB38" s="189"/>
      <c r="FC38" s="190">
        <f>'[1]1.1'!BV58</f>
        <v>0</v>
      </c>
      <c r="FD38" s="191"/>
      <c r="FE38" s="191"/>
      <c r="FF38" s="191"/>
      <c r="FG38" s="191"/>
      <c r="FH38" s="192"/>
      <c r="FI38" s="190">
        <f>'[1]1.1'!CC58</f>
        <v>0</v>
      </c>
      <c r="FJ38" s="191"/>
      <c r="FK38" s="191"/>
      <c r="FL38" s="191"/>
      <c r="FM38" s="191"/>
      <c r="FN38" s="192"/>
      <c r="FO38" s="190">
        <f>'[1]1.1'!CJ58</f>
        <v>0</v>
      </c>
      <c r="FP38" s="191"/>
      <c r="FQ38" s="191"/>
      <c r="FR38" s="191"/>
      <c r="FS38" s="191"/>
      <c r="FT38" s="192"/>
      <c r="FU38" s="190">
        <f>'[1]1.1'!CQ58</f>
        <v>0</v>
      </c>
      <c r="FV38" s="193"/>
      <c r="FW38" s="193"/>
      <c r="FX38" s="193"/>
      <c r="FY38" s="193"/>
      <c r="FZ38" s="194"/>
      <c r="GA38" s="190" t="str">
        <f>'[1]1.1'!CX58</f>
        <v>2 х 0,55 км</v>
      </c>
      <c r="GB38" s="193"/>
      <c r="GC38" s="193"/>
      <c r="GD38" s="193"/>
      <c r="GE38" s="193"/>
      <c r="GF38" s="194"/>
      <c r="GG38" s="190" t="str">
        <f>'[1]1.1'!DE58</f>
        <v>2 х 0,55 км</v>
      </c>
      <c r="GH38" s="193"/>
      <c r="GI38" s="193"/>
      <c r="GJ38" s="193"/>
      <c r="GK38" s="193"/>
      <c r="GL38" s="194"/>
      <c r="GM38" s="189">
        <f t="shared" si="6"/>
        <v>0</v>
      </c>
      <c r="GN38" s="189"/>
      <c r="GO38" s="189"/>
      <c r="GP38" s="189"/>
      <c r="GQ38" s="189"/>
      <c r="GR38" s="189"/>
      <c r="GS38" s="189">
        <f t="shared" si="7"/>
        <v>0</v>
      </c>
      <c r="GT38" s="189"/>
      <c r="GU38" s="189"/>
      <c r="GV38" s="189"/>
      <c r="GW38" s="189"/>
      <c r="GX38" s="189"/>
      <c r="GY38" s="189">
        <f t="shared" si="8"/>
        <v>0</v>
      </c>
      <c r="GZ38" s="189"/>
      <c r="HA38" s="189"/>
      <c r="HB38" s="189"/>
      <c r="HC38" s="189"/>
      <c r="HD38" s="189"/>
      <c r="HE38" s="189">
        <f t="shared" si="9"/>
        <v>0</v>
      </c>
      <c r="HF38" s="189"/>
      <c r="HG38" s="189"/>
      <c r="HH38" s="189"/>
      <c r="HI38" s="189"/>
      <c r="HJ38" s="189"/>
      <c r="HK38" s="189">
        <f>'[1]1.1'!DN58</f>
        <v>0</v>
      </c>
      <c r="HL38" s="189"/>
      <c r="HM38" s="189"/>
      <c r="HN38" s="189"/>
      <c r="HO38" s="189"/>
      <c r="HP38" s="189"/>
      <c r="HQ38" s="189">
        <f>'[1]1.1'!DW58</f>
        <v>0</v>
      </c>
      <c r="HR38" s="189"/>
      <c r="HS38" s="189"/>
      <c r="HT38" s="189"/>
      <c r="HU38" s="189"/>
      <c r="HV38" s="189"/>
      <c r="HW38" s="189">
        <f>'[1]1.1'!EF58</f>
        <v>0</v>
      </c>
      <c r="HX38" s="189"/>
      <c r="HY38" s="189"/>
      <c r="HZ38" s="189"/>
      <c r="IA38" s="189"/>
      <c r="IB38" s="189"/>
      <c r="IC38" s="189">
        <f>'[1]1.1'!EO58</f>
        <v>0</v>
      </c>
      <c r="ID38" s="189"/>
      <c r="IE38" s="189"/>
      <c r="IF38" s="189"/>
      <c r="IG38" s="189"/>
      <c r="IH38" s="189"/>
      <c r="II38" s="189">
        <f>'[1]1.1'!EX58</f>
        <v>3.9305786262873874</v>
      </c>
      <c r="IJ38" s="189"/>
      <c r="IK38" s="189"/>
      <c r="IL38" s="189"/>
      <c r="IM38" s="189"/>
      <c r="IN38" s="189"/>
      <c r="IO38" s="189">
        <f t="shared" si="0"/>
        <v>3.9305786262873874</v>
      </c>
      <c r="IP38" s="189"/>
      <c r="IQ38" s="189"/>
      <c r="IR38" s="189"/>
      <c r="IS38" s="189"/>
      <c r="IT38" s="189"/>
    </row>
    <row r="39" spans="1:254" s="18" customFormat="1" ht="25.5" customHeight="1">
      <c r="A39" s="186">
        <v>25</v>
      </c>
      <c r="B39" s="187"/>
      <c r="C39" s="95" t="s">
        <v>161</v>
      </c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185">
        <f>'[1]1.1'!BV59</f>
        <v>0</v>
      </c>
      <c r="X39" s="185"/>
      <c r="Y39" s="185"/>
      <c r="Z39" s="185">
        <f>'[1]1.1'!CC59</f>
        <v>0</v>
      </c>
      <c r="AA39" s="185"/>
      <c r="AB39" s="185"/>
      <c r="AC39" s="185">
        <f>'[1]1.1'!CJ59</f>
        <v>0</v>
      </c>
      <c r="AD39" s="185"/>
      <c r="AE39" s="185"/>
      <c r="AF39" s="185">
        <f>'[1]1.1'!CQ59</f>
        <v>0</v>
      </c>
      <c r="AG39" s="185"/>
      <c r="AH39" s="185"/>
      <c r="AI39" s="185" t="str">
        <f>'[1]1.1'!CX59</f>
        <v>2 х 1,21 км</v>
      </c>
      <c r="AJ39" s="185"/>
      <c r="AK39" s="185"/>
      <c r="AL39" s="185" t="str">
        <f>'[1]1.1'!AD59</f>
        <v>2 х 1,21 км</v>
      </c>
      <c r="AM39" s="185"/>
      <c r="AN39" s="185"/>
      <c r="AO39" s="185" t="s">
        <v>68</v>
      </c>
      <c r="AP39" s="185"/>
      <c r="AQ39" s="185"/>
      <c r="AR39" s="185" t="s">
        <v>68</v>
      </c>
      <c r="AS39" s="185"/>
      <c r="AT39" s="185"/>
      <c r="AU39" s="185" t="s">
        <v>68</v>
      </c>
      <c r="AV39" s="185"/>
      <c r="AW39" s="185"/>
      <c r="AX39" s="185" t="s">
        <v>68</v>
      </c>
      <c r="AY39" s="185"/>
      <c r="AZ39" s="185"/>
      <c r="BA39" s="185" t="s">
        <v>68</v>
      </c>
      <c r="BB39" s="185"/>
      <c r="BC39" s="185"/>
      <c r="BD39" s="185" t="s">
        <v>68</v>
      </c>
      <c r="BE39" s="185"/>
      <c r="BF39" s="185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190">
        <f t="shared" si="1"/>
        <v>7.1680546262325286</v>
      </c>
      <c r="DV39" s="191"/>
      <c r="DW39" s="191"/>
      <c r="DX39" s="191"/>
      <c r="DY39" s="191"/>
      <c r="DZ39" s="191"/>
      <c r="EA39" s="191"/>
      <c r="EB39" s="191"/>
      <c r="EC39" s="191"/>
      <c r="ED39" s="192"/>
      <c r="EE39" s="189">
        <f t="shared" si="10"/>
        <v>0</v>
      </c>
      <c r="EF39" s="189"/>
      <c r="EG39" s="189"/>
      <c r="EH39" s="189"/>
      <c r="EI39" s="189"/>
      <c r="EJ39" s="189"/>
      <c r="EK39" s="189">
        <f t="shared" si="11"/>
        <v>0</v>
      </c>
      <c r="EL39" s="189"/>
      <c r="EM39" s="189"/>
      <c r="EN39" s="189"/>
      <c r="EO39" s="189"/>
      <c r="EP39" s="189"/>
      <c r="EQ39" s="189">
        <f t="shared" si="12"/>
        <v>0</v>
      </c>
      <c r="ER39" s="189"/>
      <c r="ES39" s="189"/>
      <c r="ET39" s="189"/>
      <c r="EU39" s="189"/>
      <c r="EV39" s="189"/>
      <c r="EW39" s="189">
        <f t="shared" si="13"/>
        <v>0</v>
      </c>
      <c r="EX39" s="189"/>
      <c r="EY39" s="189"/>
      <c r="EZ39" s="189"/>
      <c r="FA39" s="189"/>
      <c r="FB39" s="189"/>
      <c r="FC39" s="190">
        <f>'[1]1.1'!BV59</f>
        <v>0</v>
      </c>
      <c r="FD39" s="191"/>
      <c r="FE39" s="191"/>
      <c r="FF39" s="191"/>
      <c r="FG39" s="191"/>
      <c r="FH39" s="192"/>
      <c r="FI39" s="190">
        <f>'[1]1.1'!CC59</f>
        <v>0</v>
      </c>
      <c r="FJ39" s="191"/>
      <c r="FK39" s="191"/>
      <c r="FL39" s="191"/>
      <c r="FM39" s="191"/>
      <c r="FN39" s="192"/>
      <c r="FO39" s="190">
        <f>'[1]1.1'!CJ59</f>
        <v>0</v>
      </c>
      <c r="FP39" s="191"/>
      <c r="FQ39" s="191"/>
      <c r="FR39" s="191"/>
      <c r="FS39" s="191"/>
      <c r="FT39" s="192"/>
      <c r="FU39" s="190">
        <f>'[1]1.1'!CQ59</f>
        <v>0</v>
      </c>
      <c r="FV39" s="193"/>
      <c r="FW39" s="193"/>
      <c r="FX39" s="193"/>
      <c r="FY39" s="193"/>
      <c r="FZ39" s="194"/>
      <c r="GA39" s="190" t="str">
        <f>'[1]1.1'!CX59</f>
        <v>2 х 1,21 км</v>
      </c>
      <c r="GB39" s="193"/>
      <c r="GC39" s="193"/>
      <c r="GD39" s="193"/>
      <c r="GE39" s="193"/>
      <c r="GF39" s="194"/>
      <c r="GG39" s="190" t="str">
        <f>'[1]1.1'!DE59</f>
        <v>2 х 1,21 км</v>
      </c>
      <c r="GH39" s="193"/>
      <c r="GI39" s="193"/>
      <c r="GJ39" s="193"/>
      <c r="GK39" s="193"/>
      <c r="GL39" s="194"/>
      <c r="GM39" s="189">
        <f t="shared" si="6"/>
        <v>0</v>
      </c>
      <c r="GN39" s="189"/>
      <c r="GO39" s="189"/>
      <c r="GP39" s="189"/>
      <c r="GQ39" s="189"/>
      <c r="GR39" s="189"/>
      <c r="GS39" s="189">
        <f t="shared" si="7"/>
        <v>0</v>
      </c>
      <c r="GT39" s="189"/>
      <c r="GU39" s="189"/>
      <c r="GV39" s="189"/>
      <c r="GW39" s="189"/>
      <c r="GX39" s="189"/>
      <c r="GY39" s="189">
        <f t="shared" si="8"/>
        <v>0</v>
      </c>
      <c r="GZ39" s="189"/>
      <c r="HA39" s="189"/>
      <c r="HB39" s="189"/>
      <c r="HC39" s="189"/>
      <c r="HD39" s="189"/>
      <c r="HE39" s="189">
        <f t="shared" si="9"/>
        <v>0</v>
      </c>
      <c r="HF39" s="189"/>
      <c r="HG39" s="189"/>
      <c r="HH39" s="189"/>
      <c r="HI39" s="189"/>
      <c r="HJ39" s="189"/>
      <c r="HK39" s="189">
        <f>'[1]1.1'!DN59</f>
        <v>0</v>
      </c>
      <c r="HL39" s="189"/>
      <c r="HM39" s="189"/>
      <c r="HN39" s="189"/>
      <c r="HO39" s="189"/>
      <c r="HP39" s="189"/>
      <c r="HQ39" s="189">
        <f>'[1]1.1'!DW59</f>
        <v>0</v>
      </c>
      <c r="HR39" s="189"/>
      <c r="HS39" s="189"/>
      <c r="HT39" s="189"/>
      <c r="HU39" s="189"/>
      <c r="HV39" s="189"/>
      <c r="HW39" s="189">
        <f>'[1]1.1'!EF59</f>
        <v>0</v>
      </c>
      <c r="HX39" s="189"/>
      <c r="HY39" s="189"/>
      <c r="HZ39" s="189"/>
      <c r="IA39" s="189"/>
      <c r="IB39" s="189"/>
      <c r="IC39" s="189">
        <f>'[1]1.1'!EO59</f>
        <v>0</v>
      </c>
      <c r="ID39" s="189"/>
      <c r="IE39" s="189"/>
      <c r="IF39" s="189"/>
      <c r="IG39" s="189"/>
      <c r="IH39" s="189"/>
      <c r="II39" s="189">
        <f>'[1]1.1'!EX59</f>
        <v>8.4583044589543839</v>
      </c>
      <c r="IJ39" s="189"/>
      <c r="IK39" s="189"/>
      <c r="IL39" s="189"/>
      <c r="IM39" s="189"/>
      <c r="IN39" s="189"/>
      <c r="IO39" s="189">
        <f t="shared" si="0"/>
        <v>8.4583044589543839</v>
      </c>
      <c r="IP39" s="189"/>
      <c r="IQ39" s="189"/>
      <c r="IR39" s="189"/>
      <c r="IS39" s="189"/>
      <c r="IT39" s="189"/>
    </row>
    <row r="40" spans="1:254" s="18" customFormat="1" ht="25.5" customHeight="1">
      <c r="A40" s="186">
        <v>26</v>
      </c>
      <c r="B40" s="187"/>
      <c r="C40" s="95" t="s">
        <v>164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85" t="str">
        <f>'[1]1.1'!BV60</f>
        <v>1 шт.</v>
      </c>
      <c r="X40" s="185"/>
      <c r="Y40" s="185"/>
      <c r="Z40" s="185">
        <f>'[1]1.1'!CC60</f>
        <v>0</v>
      </c>
      <c r="AA40" s="185"/>
      <c r="AB40" s="185"/>
      <c r="AC40" s="185">
        <f>'[1]1.1'!CJ60</f>
        <v>0</v>
      </c>
      <c r="AD40" s="185"/>
      <c r="AE40" s="185"/>
      <c r="AF40" s="185">
        <f>'[1]1.1'!CQ60</f>
        <v>0</v>
      </c>
      <c r="AG40" s="185"/>
      <c r="AH40" s="185"/>
      <c r="AI40" s="185">
        <f>'[1]1.1'!CX60</f>
        <v>0</v>
      </c>
      <c r="AJ40" s="185"/>
      <c r="AK40" s="185"/>
      <c r="AL40" s="185" t="str">
        <f>'[1]1.1'!AD60</f>
        <v>1 шт.</v>
      </c>
      <c r="AM40" s="185"/>
      <c r="AN40" s="185"/>
      <c r="AO40" s="185" t="s">
        <v>68</v>
      </c>
      <c r="AP40" s="185"/>
      <c r="AQ40" s="185"/>
      <c r="AR40" s="185" t="s">
        <v>68</v>
      </c>
      <c r="AS40" s="185"/>
      <c r="AT40" s="185"/>
      <c r="AU40" s="185" t="s">
        <v>68</v>
      </c>
      <c r="AV40" s="185"/>
      <c r="AW40" s="185"/>
      <c r="AX40" s="185" t="s">
        <v>68</v>
      </c>
      <c r="AY40" s="185"/>
      <c r="AZ40" s="185"/>
      <c r="BA40" s="185" t="s">
        <v>68</v>
      </c>
      <c r="BB40" s="185"/>
      <c r="BC40" s="185"/>
      <c r="BD40" s="185" t="s">
        <v>68</v>
      </c>
      <c r="BE40" s="185"/>
      <c r="BF40" s="185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190">
        <f t="shared" si="1"/>
        <v>1.1670960493297118</v>
      </c>
      <c r="DV40" s="191"/>
      <c r="DW40" s="191"/>
      <c r="DX40" s="191"/>
      <c r="DY40" s="191"/>
      <c r="DZ40" s="191"/>
      <c r="EA40" s="191"/>
      <c r="EB40" s="191"/>
      <c r="EC40" s="191"/>
      <c r="ED40" s="192"/>
      <c r="EE40" s="189">
        <v>0</v>
      </c>
      <c r="EF40" s="189"/>
      <c r="EG40" s="189"/>
      <c r="EH40" s="189"/>
      <c r="EI40" s="189"/>
      <c r="EJ40" s="189"/>
      <c r="EK40" s="189">
        <v>0</v>
      </c>
      <c r="EL40" s="189"/>
      <c r="EM40" s="189"/>
      <c r="EN40" s="189"/>
      <c r="EO40" s="189"/>
      <c r="EP40" s="189"/>
      <c r="EQ40" s="189" t="str">
        <f>FC40</f>
        <v>1 шт.</v>
      </c>
      <c r="ER40" s="189"/>
      <c r="ES40" s="189"/>
      <c r="ET40" s="189"/>
      <c r="EU40" s="189"/>
      <c r="EV40" s="189"/>
      <c r="EW40" s="189">
        <v>0</v>
      </c>
      <c r="EX40" s="189"/>
      <c r="EY40" s="189"/>
      <c r="EZ40" s="189"/>
      <c r="FA40" s="189"/>
      <c r="FB40" s="189"/>
      <c r="FC40" s="190" t="str">
        <f>'[1]1.1'!BV60</f>
        <v>1 шт.</v>
      </c>
      <c r="FD40" s="191"/>
      <c r="FE40" s="191"/>
      <c r="FF40" s="191"/>
      <c r="FG40" s="191"/>
      <c r="FH40" s="192"/>
      <c r="FI40" s="190">
        <f>'[1]1.1'!CC60</f>
        <v>0</v>
      </c>
      <c r="FJ40" s="191"/>
      <c r="FK40" s="191"/>
      <c r="FL40" s="191"/>
      <c r="FM40" s="191"/>
      <c r="FN40" s="192"/>
      <c r="FO40" s="190">
        <f>'[1]1.1'!CJ60</f>
        <v>0</v>
      </c>
      <c r="FP40" s="191"/>
      <c r="FQ40" s="191"/>
      <c r="FR40" s="191"/>
      <c r="FS40" s="191"/>
      <c r="FT40" s="192"/>
      <c r="FU40" s="190">
        <f>'[1]1.1'!CQ60</f>
        <v>0</v>
      </c>
      <c r="FV40" s="193"/>
      <c r="FW40" s="193"/>
      <c r="FX40" s="193"/>
      <c r="FY40" s="193"/>
      <c r="FZ40" s="194"/>
      <c r="GA40" s="190">
        <f>'[1]1.1'!CX60</f>
        <v>0</v>
      </c>
      <c r="GB40" s="193"/>
      <c r="GC40" s="193"/>
      <c r="GD40" s="193"/>
      <c r="GE40" s="193"/>
      <c r="GF40" s="194"/>
      <c r="GG40" s="190" t="str">
        <f>'[1]1.1'!DE60</f>
        <v>1 шт.</v>
      </c>
      <c r="GH40" s="193"/>
      <c r="GI40" s="193"/>
      <c r="GJ40" s="193"/>
      <c r="GK40" s="193"/>
      <c r="GL40" s="194"/>
      <c r="GM40" s="189">
        <v>0</v>
      </c>
      <c r="GN40" s="189"/>
      <c r="GO40" s="189"/>
      <c r="GP40" s="189"/>
      <c r="GQ40" s="189"/>
      <c r="GR40" s="189"/>
      <c r="GS40" s="189">
        <v>0</v>
      </c>
      <c r="GT40" s="189"/>
      <c r="GU40" s="189"/>
      <c r="GV40" s="189"/>
      <c r="GW40" s="189"/>
      <c r="GX40" s="189"/>
      <c r="GY40" s="189">
        <f>HK40</f>
        <v>1.3771733382090598</v>
      </c>
      <c r="GZ40" s="189"/>
      <c r="HA40" s="189"/>
      <c r="HB40" s="189"/>
      <c r="HC40" s="189"/>
      <c r="HD40" s="189"/>
      <c r="HE40" s="189">
        <v>0</v>
      </c>
      <c r="HF40" s="189"/>
      <c r="HG40" s="189"/>
      <c r="HH40" s="189"/>
      <c r="HI40" s="189"/>
      <c r="HJ40" s="189"/>
      <c r="HK40" s="189">
        <f>'[1]1.1'!DN60</f>
        <v>1.3771733382090598</v>
      </c>
      <c r="HL40" s="189"/>
      <c r="HM40" s="189"/>
      <c r="HN40" s="189"/>
      <c r="HO40" s="189"/>
      <c r="HP40" s="189"/>
      <c r="HQ40" s="189">
        <f>'[1]1.1'!DW60</f>
        <v>0</v>
      </c>
      <c r="HR40" s="189"/>
      <c r="HS40" s="189"/>
      <c r="HT40" s="189"/>
      <c r="HU40" s="189"/>
      <c r="HV40" s="189"/>
      <c r="HW40" s="189">
        <f>'[1]1.1'!EF60</f>
        <v>0</v>
      </c>
      <c r="HX40" s="189"/>
      <c r="HY40" s="189"/>
      <c r="HZ40" s="189"/>
      <c r="IA40" s="189"/>
      <c r="IB40" s="189"/>
      <c r="IC40" s="189">
        <f>'[1]1.1'!EO60</f>
        <v>0</v>
      </c>
      <c r="ID40" s="189"/>
      <c r="IE40" s="189"/>
      <c r="IF40" s="189"/>
      <c r="IG40" s="189"/>
      <c r="IH40" s="189"/>
      <c r="II40" s="189">
        <f>'[1]1.1'!EX60</f>
        <v>0</v>
      </c>
      <c r="IJ40" s="189"/>
      <c r="IK40" s="189"/>
      <c r="IL40" s="189"/>
      <c r="IM40" s="189"/>
      <c r="IN40" s="189"/>
      <c r="IO40" s="189">
        <f t="shared" si="0"/>
        <v>1.3771733382090598</v>
      </c>
      <c r="IP40" s="189"/>
      <c r="IQ40" s="189"/>
      <c r="IR40" s="189"/>
      <c r="IS40" s="189"/>
      <c r="IT40" s="189"/>
    </row>
    <row r="41" spans="1:254" s="18" customFormat="1" ht="25.5" customHeight="1">
      <c r="A41" s="186">
        <v>27</v>
      </c>
      <c r="B41" s="187"/>
      <c r="C41" s="95" t="s">
        <v>167</v>
      </c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85" t="str">
        <f>'[1]1.1'!BV61</f>
        <v>15 шт</v>
      </c>
      <c r="X41" s="185"/>
      <c r="Y41" s="185"/>
      <c r="Z41" s="185" t="str">
        <f>'[1]1.1'!CC61</f>
        <v>15 шт</v>
      </c>
      <c r="AA41" s="185"/>
      <c r="AB41" s="185"/>
      <c r="AC41" s="185" t="str">
        <f>'[1]1.1'!CJ61</f>
        <v>15 шт</v>
      </c>
      <c r="AD41" s="185"/>
      <c r="AE41" s="185"/>
      <c r="AF41" s="185" t="str">
        <f>'[1]1.1'!CQ61</f>
        <v>18 шт</v>
      </c>
      <c r="AG41" s="185"/>
      <c r="AH41" s="185"/>
      <c r="AI41" s="185">
        <f>'[1]1.1'!CX61</f>
        <v>0</v>
      </c>
      <c r="AJ41" s="185"/>
      <c r="AK41" s="185"/>
      <c r="AL41" s="185" t="str">
        <f>'[1]1.1'!AD61</f>
        <v>63 шт.</v>
      </c>
      <c r="AM41" s="185"/>
      <c r="AN41" s="185"/>
      <c r="AO41" s="185" t="s">
        <v>68</v>
      </c>
      <c r="AP41" s="185"/>
      <c r="AQ41" s="185"/>
      <c r="AR41" s="185" t="s">
        <v>68</v>
      </c>
      <c r="AS41" s="185"/>
      <c r="AT41" s="185"/>
      <c r="AU41" s="185" t="s">
        <v>68</v>
      </c>
      <c r="AV41" s="185"/>
      <c r="AW41" s="185"/>
      <c r="AX41" s="185" t="s">
        <v>68</v>
      </c>
      <c r="AY41" s="185"/>
      <c r="AZ41" s="185"/>
      <c r="BA41" s="185" t="s">
        <v>68</v>
      </c>
      <c r="BB41" s="185"/>
      <c r="BC41" s="185"/>
      <c r="BD41" s="185" t="s">
        <v>68</v>
      </c>
      <c r="BE41" s="185"/>
      <c r="BF41" s="185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190">
        <f t="shared" si="1"/>
        <v>1.7857956835591284</v>
      </c>
      <c r="DV41" s="191"/>
      <c r="DW41" s="191"/>
      <c r="DX41" s="191"/>
      <c r="DY41" s="191"/>
      <c r="DZ41" s="191"/>
      <c r="EA41" s="191"/>
      <c r="EB41" s="191"/>
      <c r="EC41" s="191"/>
      <c r="ED41" s="192"/>
      <c r="EE41" s="189">
        <v>2</v>
      </c>
      <c r="EF41" s="189"/>
      <c r="EG41" s="189"/>
      <c r="EH41" s="189"/>
      <c r="EI41" s="189"/>
      <c r="EJ41" s="189"/>
      <c r="EK41" s="189">
        <v>5</v>
      </c>
      <c r="EL41" s="189"/>
      <c r="EM41" s="189"/>
      <c r="EN41" s="189"/>
      <c r="EO41" s="189"/>
      <c r="EP41" s="189"/>
      <c r="EQ41" s="189">
        <v>5</v>
      </c>
      <c r="ER41" s="189"/>
      <c r="ES41" s="189"/>
      <c r="ET41" s="189"/>
      <c r="EU41" s="189"/>
      <c r="EV41" s="189"/>
      <c r="EW41" s="189">
        <v>3</v>
      </c>
      <c r="EX41" s="189"/>
      <c r="EY41" s="189"/>
      <c r="EZ41" s="189"/>
      <c r="FA41" s="189"/>
      <c r="FB41" s="189"/>
      <c r="FC41" s="190" t="str">
        <f>'[1]1.1'!BV61</f>
        <v>15 шт</v>
      </c>
      <c r="FD41" s="191"/>
      <c r="FE41" s="191"/>
      <c r="FF41" s="191"/>
      <c r="FG41" s="191"/>
      <c r="FH41" s="192"/>
      <c r="FI41" s="190" t="str">
        <f>'[1]1.1'!CC61</f>
        <v>15 шт</v>
      </c>
      <c r="FJ41" s="191"/>
      <c r="FK41" s="191"/>
      <c r="FL41" s="191"/>
      <c r="FM41" s="191"/>
      <c r="FN41" s="192"/>
      <c r="FO41" s="190" t="str">
        <f>'[1]1.1'!CJ61</f>
        <v>15 шт</v>
      </c>
      <c r="FP41" s="191"/>
      <c r="FQ41" s="191"/>
      <c r="FR41" s="191"/>
      <c r="FS41" s="191"/>
      <c r="FT41" s="192"/>
      <c r="FU41" s="190" t="str">
        <f>'[1]1.1'!CQ61</f>
        <v>18 шт</v>
      </c>
      <c r="FV41" s="193"/>
      <c r="FW41" s="193"/>
      <c r="FX41" s="193"/>
      <c r="FY41" s="193"/>
      <c r="FZ41" s="194"/>
      <c r="GA41" s="190">
        <f>'[1]1.1'!CX61</f>
        <v>0</v>
      </c>
      <c r="GB41" s="193"/>
      <c r="GC41" s="193"/>
      <c r="GD41" s="193"/>
      <c r="GE41" s="193"/>
      <c r="GF41" s="194"/>
      <c r="GG41" s="190" t="str">
        <f>'[1]1.1'!DE61</f>
        <v>63 шт.</v>
      </c>
      <c r="GH41" s="193"/>
      <c r="GI41" s="193"/>
      <c r="GJ41" s="193"/>
      <c r="GK41" s="193"/>
      <c r="GL41" s="194"/>
      <c r="GM41" s="189">
        <f>HK41*0.15</f>
        <v>7.0250541779627987E-2</v>
      </c>
      <c r="GN41" s="189"/>
      <c r="GO41" s="189"/>
      <c r="GP41" s="189"/>
      <c r="GQ41" s="189"/>
      <c r="GR41" s="189"/>
      <c r="GS41" s="189">
        <f>HK41*0.35</f>
        <v>0.16391793081913197</v>
      </c>
      <c r="GT41" s="189"/>
      <c r="GU41" s="189"/>
      <c r="GV41" s="189"/>
      <c r="GW41" s="189"/>
      <c r="GX41" s="189"/>
      <c r="GY41" s="189">
        <f>HK41*0.3</f>
        <v>0.14050108355925597</v>
      </c>
      <c r="GZ41" s="189"/>
      <c r="HA41" s="189"/>
      <c r="HB41" s="189"/>
      <c r="HC41" s="189"/>
      <c r="HD41" s="189"/>
      <c r="HE41" s="189">
        <f>HK41*0.2</f>
        <v>9.3667389039504001E-2</v>
      </c>
      <c r="HF41" s="189"/>
      <c r="HG41" s="189"/>
      <c r="HH41" s="189"/>
      <c r="HI41" s="189"/>
      <c r="HJ41" s="189"/>
      <c r="HK41" s="189">
        <f>'[1]1.1'!DN61</f>
        <v>0.46833694519751995</v>
      </c>
      <c r="HL41" s="189"/>
      <c r="HM41" s="189"/>
      <c r="HN41" s="189"/>
      <c r="HO41" s="189"/>
      <c r="HP41" s="189"/>
      <c r="HQ41" s="189">
        <f>'[1]1.1'!DW61</f>
        <v>0.48894377078621087</v>
      </c>
      <c r="HR41" s="189"/>
      <c r="HS41" s="189"/>
      <c r="HT41" s="189"/>
      <c r="HU41" s="189"/>
      <c r="HV41" s="189"/>
      <c r="HW41" s="189">
        <f>'[1]1.1'!EF61</f>
        <v>0.5104572967008042</v>
      </c>
      <c r="HX41" s="189"/>
      <c r="HY41" s="189"/>
      <c r="HZ41" s="189"/>
      <c r="IA41" s="189"/>
      <c r="IB41" s="189"/>
      <c r="IC41" s="189">
        <f>'[1]1.1'!EO61</f>
        <v>0.63950089391523646</v>
      </c>
      <c r="ID41" s="189"/>
      <c r="IE41" s="189"/>
      <c r="IF41" s="189"/>
      <c r="IG41" s="189"/>
      <c r="IH41" s="189"/>
      <c r="II41" s="189">
        <f>'[1]1.1'!EX61</f>
        <v>0</v>
      </c>
      <c r="IJ41" s="189"/>
      <c r="IK41" s="189"/>
      <c r="IL41" s="189"/>
      <c r="IM41" s="189"/>
      <c r="IN41" s="189"/>
      <c r="IO41" s="189">
        <f t="shared" si="0"/>
        <v>2.1072389065997714</v>
      </c>
      <c r="IP41" s="189"/>
      <c r="IQ41" s="189"/>
      <c r="IR41" s="189"/>
      <c r="IS41" s="189"/>
      <c r="IT41" s="189"/>
    </row>
    <row r="42" spans="1:254" s="18" customFormat="1" ht="25.5" customHeight="1">
      <c r="A42" s="186">
        <v>28</v>
      </c>
      <c r="B42" s="187"/>
      <c r="C42" s="95" t="s">
        <v>172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85">
        <f>'[1]1.1'!BV62</f>
        <v>0</v>
      </c>
      <c r="X42" s="185"/>
      <c r="Y42" s="185"/>
      <c r="Z42" s="185">
        <f>'[1]1.1'!CC62</f>
        <v>0</v>
      </c>
      <c r="AA42" s="185"/>
      <c r="AB42" s="185"/>
      <c r="AC42" s="185">
        <f>'[1]1.1'!CJ62</f>
        <v>0</v>
      </c>
      <c r="AD42" s="185"/>
      <c r="AE42" s="185"/>
      <c r="AF42" s="185">
        <f>'[1]1.1'!CQ62</f>
        <v>0</v>
      </c>
      <c r="AG42" s="185"/>
      <c r="AH42" s="185"/>
      <c r="AI42" s="185">
        <f>'[1]1.1'!CX62</f>
        <v>0</v>
      </c>
      <c r="AJ42" s="185"/>
      <c r="AK42" s="185"/>
      <c r="AL42" s="185">
        <f>'[1]1.1'!AD62</f>
        <v>0</v>
      </c>
      <c r="AM42" s="185"/>
      <c r="AN42" s="185"/>
      <c r="AO42" s="185" t="s">
        <v>68</v>
      </c>
      <c r="AP42" s="185"/>
      <c r="AQ42" s="185"/>
      <c r="AR42" s="185" t="s">
        <v>68</v>
      </c>
      <c r="AS42" s="185"/>
      <c r="AT42" s="185"/>
      <c r="AU42" s="185" t="s">
        <v>68</v>
      </c>
      <c r="AV42" s="185"/>
      <c r="AW42" s="185"/>
      <c r="AX42" s="185" t="s">
        <v>68</v>
      </c>
      <c r="AY42" s="185"/>
      <c r="AZ42" s="185"/>
      <c r="BA42" s="185" t="s">
        <v>68</v>
      </c>
      <c r="BB42" s="185"/>
      <c r="BC42" s="185"/>
      <c r="BD42" s="185" t="s">
        <v>68</v>
      </c>
      <c r="BE42" s="185"/>
      <c r="BF42" s="185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190">
        <f t="shared" si="1"/>
        <v>0.10984648322203779</v>
      </c>
      <c r="DV42" s="191"/>
      <c r="DW42" s="191"/>
      <c r="DX42" s="191"/>
      <c r="DY42" s="191"/>
      <c r="DZ42" s="191"/>
      <c r="EA42" s="191"/>
      <c r="EB42" s="191"/>
      <c r="EC42" s="191"/>
      <c r="ED42" s="192"/>
      <c r="EE42" s="189">
        <f t="shared" si="10"/>
        <v>0</v>
      </c>
      <c r="EF42" s="189"/>
      <c r="EG42" s="189"/>
      <c r="EH42" s="189"/>
      <c r="EI42" s="189"/>
      <c r="EJ42" s="189"/>
      <c r="EK42" s="189">
        <f t="shared" si="11"/>
        <v>0</v>
      </c>
      <c r="EL42" s="189"/>
      <c r="EM42" s="189"/>
      <c r="EN42" s="189"/>
      <c r="EO42" s="189"/>
      <c r="EP42" s="189"/>
      <c r="EQ42" s="189">
        <f t="shared" si="12"/>
        <v>0</v>
      </c>
      <c r="ER42" s="189"/>
      <c r="ES42" s="189"/>
      <c r="ET42" s="189"/>
      <c r="EU42" s="189"/>
      <c r="EV42" s="189"/>
      <c r="EW42" s="189">
        <f t="shared" si="13"/>
        <v>0</v>
      </c>
      <c r="EX42" s="189"/>
      <c r="EY42" s="189"/>
      <c r="EZ42" s="189"/>
      <c r="FA42" s="189"/>
      <c r="FB42" s="189"/>
      <c r="FC42" s="190">
        <f>'[1]1.1'!BV62</f>
        <v>0</v>
      </c>
      <c r="FD42" s="191"/>
      <c r="FE42" s="191"/>
      <c r="FF42" s="191"/>
      <c r="FG42" s="191"/>
      <c r="FH42" s="192"/>
      <c r="FI42" s="190">
        <f>'[1]1.1'!CC62</f>
        <v>0</v>
      </c>
      <c r="FJ42" s="191"/>
      <c r="FK42" s="191"/>
      <c r="FL42" s="191"/>
      <c r="FM42" s="191"/>
      <c r="FN42" s="192"/>
      <c r="FO42" s="190">
        <f>'[1]1.1'!CJ62</f>
        <v>0</v>
      </c>
      <c r="FP42" s="191"/>
      <c r="FQ42" s="191"/>
      <c r="FR42" s="191"/>
      <c r="FS42" s="191"/>
      <c r="FT42" s="192"/>
      <c r="FU42" s="190">
        <f>'[1]1.1'!CQ62</f>
        <v>0</v>
      </c>
      <c r="FV42" s="193"/>
      <c r="FW42" s="193"/>
      <c r="FX42" s="193"/>
      <c r="FY42" s="193"/>
      <c r="FZ42" s="194"/>
      <c r="GA42" s="190">
        <f>'[1]1.1'!CX62</f>
        <v>0</v>
      </c>
      <c r="GB42" s="193"/>
      <c r="GC42" s="193"/>
      <c r="GD42" s="193"/>
      <c r="GE42" s="193"/>
      <c r="GF42" s="194"/>
      <c r="GG42" s="190">
        <f>'[1]1.1'!DE62</f>
        <v>0</v>
      </c>
      <c r="GH42" s="193"/>
      <c r="GI42" s="193"/>
      <c r="GJ42" s="193"/>
      <c r="GK42" s="193"/>
      <c r="GL42" s="194"/>
      <c r="GM42" s="189">
        <f t="shared" si="6"/>
        <v>0</v>
      </c>
      <c r="GN42" s="189"/>
      <c r="GO42" s="189"/>
      <c r="GP42" s="189"/>
      <c r="GQ42" s="189"/>
      <c r="GR42" s="189"/>
      <c r="GS42" s="189">
        <f t="shared" si="7"/>
        <v>0</v>
      </c>
      <c r="GT42" s="189"/>
      <c r="GU42" s="189"/>
      <c r="GV42" s="189"/>
      <c r="GW42" s="189"/>
      <c r="GX42" s="189"/>
      <c r="GY42" s="189">
        <f t="shared" si="8"/>
        <v>0</v>
      </c>
      <c r="GZ42" s="189"/>
      <c r="HA42" s="189"/>
      <c r="HB42" s="189"/>
      <c r="HC42" s="189"/>
      <c r="HD42" s="189"/>
      <c r="HE42" s="189">
        <f t="shared" si="9"/>
        <v>0</v>
      </c>
      <c r="HF42" s="189"/>
      <c r="HG42" s="189"/>
      <c r="HH42" s="189"/>
      <c r="HI42" s="189"/>
      <c r="HJ42" s="189"/>
      <c r="HK42" s="189">
        <f>'[1]1.1'!DN62</f>
        <v>0</v>
      </c>
      <c r="HL42" s="189"/>
      <c r="HM42" s="189"/>
      <c r="HN42" s="189"/>
      <c r="HO42" s="189"/>
      <c r="HP42" s="189"/>
      <c r="HQ42" s="189">
        <f>'[1]1.1'!DW62</f>
        <v>0</v>
      </c>
      <c r="HR42" s="189"/>
      <c r="HS42" s="189"/>
      <c r="HT42" s="189"/>
      <c r="HU42" s="189"/>
      <c r="HV42" s="189"/>
      <c r="HW42" s="189">
        <f>'[1]1.1'!EF62</f>
        <v>0</v>
      </c>
      <c r="HX42" s="189"/>
      <c r="HY42" s="189"/>
      <c r="HZ42" s="189"/>
      <c r="IA42" s="189"/>
      <c r="IB42" s="189"/>
      <c r="IC42" s="189">
        <f>'[1]1.1'!EO62</f>
        <v>0.12961885020200459</v>
      </c>
      <c r="ID42" s="189"/>
      <c r="IE42" s="189"/>
      <c r="IF42" s="189"/>
      <c r="IG42" s="189"/>
      <c r="IH42" s="189"/>
      <c r="II42" s="189">
        <f>'[1]1.1'!EX62</f>
        <v>0</v>
      </c>
      <c r="IJ42" s="189"/>
      <c r="IK42" s="189"/>
      <c r="IL42" s="189"/>
      <c r="IM42" s="189"/>
      <c r="IN42" s="189"/>
      <c r="IO42" s="189">
        <f t="shared" si="0"/>
        <v>0.12961885020200459</v>
      </c>
      <c r="IP42" s="189"/>
      <c r="IQ42" s="189"/>
      <c r="IR42" s="189"/>
      <c r="IS42" s="189"/>
      <c r="IT42" s="189"/>
    </row>
    <row r="43" spans="1:254" s="18" customFormat="1" ht="25.5" customHeight="1">
      <c r="A43" s="186">
        <v>29</v>
      </c>
      <c r="B43" s="187"/>
      <c r="C43" s="95" t="s">
        <v>174</v>
      </c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85">
        <f>'[1]1.1'!BV63</f>
        <v>0</v>
      </c>
      <c r="X43" s="185"/>
      <c r="Y43" s="185"/>
      <c r="Z43" s="185">
        <f>'[1]1.1'!CC63</f>
        <v>0</v>
      </c>
      <c r="AA43" s="185"/>
      <c r="AB43" s="185"/>
      <c r="AC43" s="185">
        <f>'[1]1.1'!CJ63</f>
        <v>0</v>
      </c>
      <c r="AD43" s="185"/>
      <c r="AE43" s="185"/>
      <c r="AF43" s="185">
        <f>'[1]1.1'!CQ63</f>
        <v>0</v>
      </c>
      <c r="AG43" s="185"/>
      <c r="AH43" s="185"/>
      <c r="AI43" s="185" t="str">
        <f>'[1]1.1'!CX63</f>
        <v>0,4 км</v>
      </c>
      <c r="AJ43" s="185"/>
      <c r="AK43" s="185"/>
      <c r="AL43" s="185" t="str">
        <f>'[1]1.1'!AD63</f>
        <v>0,4 км</v>
      </c>
      <c r="AM43" s="185"/>
      <c r="AN43" s="185"/>
      <c r="AO43" s="185" t="s">
        <v>68</v>
      </c>
      <c r="AP43" s="185"/>
      <c r="AQ43" s="185"/>
      <c r="AR43" s="185" t="s">
        <v>68</v>
      </c>
      <c r="AS43" s="185"/>
      <c r="AT43" s="185"/>
      <c r="AU43" s="185" t="s">
        <v>68</v>
      </c>
      <c r="AV43" s="185"/>
      <c r="AW43" s="185"/>
      <c r="AX43" s="185" t="s">
        <v>68</v>
      </c>
      <c r="AY43" s="185"/>
      <c r="AZ43" s="185"/>
      <c r="BA43" s="185" t="s">
        <v>68</v>
      </c>
      <c r="BB43" s="185"/>
      <c r="BC43" s="185"/>
      <c r="BD43" s="185" t="s">
        <v>68</v>
      </c>
      <c r="BE43" s="185"/>
      <c r="BF43" s="185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190">
        <f t="shared" si="1"/>
        <v>1.3152801934248997</v>
      </c>
      <c r="DV43" s="191"/>
      <c r="DW43" s="191"/>
      <c r="DX43" s="191"/>
      <c r="DY43" s="191"/>
      <c r="DZ43" s="191"/>
      <c r="EA43" s="191"/>
      <c r="EB43" s="191"/>
      <c r="EC43" s="191"/>
      <c r="ED43" s="192"/>
      <c r="EE43" s="189">
        <f t="shared" si="10"/>
        <v>0</v>
      </c>
      <c r="EF43" s="189"/>
      <c r="EG43" s="189"/>
      <c r="EH43" s="189"/>
      <c r="EI43" s="189"/>
      <c r="EJ43" s="189"/>
      <c r="EK43" s="189">
        <f t="shared" si="11"/>
        <v>0</v>
      </c>
      <c r="EL43" s="189"/>
      <c r="EM43" s="189"/>
      <c r="EN43" s="189"/>
      <c r="EO43" s="189"/>
      <c r="EP43" s="189"/>
      <c r="EQ43" s="189">
        <f t="shared" si="12"/>
        <v>0</v>
      </c>
      <c r="ER43" s="189"/>
      <c r="ES43" s="189"/>
      <c r="ET43" s="189"/>
      <c r="EU43" s="189"/>
      <c r="EV43" s="189"/>
      <c r="EW43" s="189">
        <f t="shared" si="13"/>
        <v>0</v>
      </c>
      <c r="EX43" s="189"/>
      <c r="EY43" s="189"/>
      <c r="EZ43" s="189"/>
      <c r="FA43" s="189"/>
      <c r="FB43" s="189"/>
      <c r="FC43" s="190">
        <f>'[1]1.1'!BV63</f>
        <v>0</v>
      </c>
      <c r="FD43" s="191"/>
      <c r="FE43" s="191"/>
      <c r="FF43" s="191"/>
      <c r="FG43" s="191"/>
      <c r="FH43" s="192"/>
      <c r="FI43" s="190">
        <f>'[1]1.1'!CC63</f>
        <v>0</v>
      </c>
      <c r="FJ43" s="191"/>
      <c r="FK43" s="191"/>
      <c r="FL43" s="191"/>
      <c r="FM43" s="191"/>
      <c r="FN43" s="192"/>
      <c r="FO43" s="190">
        <f>'[1]1.1'!CJ63</f>
        <v>0</v>
      </c>
      <c r="FP43" s="191"/>
      <c r="FQ43" s="191"/>
      <c r="FR43" s="191"/>
      <c r="FS43" s="191"/>
      <c r="FT43" s="192"/>
      <c r="FU43" s="190">
        <f>'[1]1.1'!CQ63</f>
        <v>0</v>
      </c>
      <c r="FV43" s="193"/>
      <c r="FW43" s="193"/>
      <c r="FX43" s="193"/>
      <c r="FY43" s="193"/>
      <c r="FZ43" s="194"/>
      <c r="GA43" s="190" t="str">
        <f>'[1]1.1'!CX63</f>
        <v>0,4 км</v>
      </c>
      <c r="GB43" s="193"/>
      <c r="GC43" s="193"/>
      <c r="GD43" s="193"/>
      <c r="GE43" s="193"/>
      <c r="GF43" s="194"/>
      <c r="GG43" s="190" t="str">
        <f>'[1]1.1'!DE63</f>
        <v>0,4 км</v>
      </c>
      <c r="GH43" s="193"/>
      <c r="GI43" s="193"/>
      <c r="GJ43" s="193"/>
      <c r="GK43" s="193"/>
      <c r="GL43" s="194"/>
      <c r="GM43" s="189">
        <f t="shared" si="6"/>
        <v>0</v>
      </c>
      <c r="GN43" s="189"/>
      <c r="GO43" s="189"/>
      <c r="GP43" s="189"/>
      <c r="GQ43" s="189"/>
      <c r="GR43" s="189"/>
      <c r="GS43" s="189">
        <f t="shared" si="7"/>
        <v>0</v>
      </c>
      <c r="GT43" s="189"/>
      <c r="GU43" s="189"/>
      <c r="GV43" s="189"/>
      <c r="GW43" s="189"/>
      <c r="GX43" s="189"/>
      <c r="GY43" s="189">
        <f t="shared" si="8"/>
        <v>0</v>
      </c>
      <c r="GZ43" s="189"/>
      <c r="HA43" s="189"/>
      <c r="HB43" s="189"/>
      <c r="HC43" s="189"/>
      <c r="HD43" s="189"/>
      <c r="HE43" s="189">
        <f t="shared" si="9"/>
        <v>0</v>
      </c>
      <c r="HF43" s="189"/>
      <c r="HG43" s="189"/>
      <c r="HH43" s="189"/>
      <c r="HI43" s="189"/>
      <c r="HJ43" s="189"/>
      <c r="HK43" s="189">
        <f>'[1]1.1'!DN63</f>
        <v>0</v>
      </c>
      <c r="HL43" s="189"/>
      <c r="HM43" s="189"/>
      <c r="HN43" s="189"/>
      <c r="HO43" s="189"/>
      <c r="HP43" s="189"/>
      <c r="HQ43" s="189">
        <f>'[1]1.1'!DW63</f>
        <v>0</v>
      </c>
      <c r="HR43" s="189"/>
      <c r="HS43" s="189"/>
      <c r="HT43" s="189"/>
      <c r="HU43" s="189"/>
      <c r="HV43" s="189"/>
      <c r="HW43" s="189">
        <f>'[1]1.1'!EF63</f>
        <v>0</v>
      </c>
      <c r="HX43" s="189"/>
      <c r="HY43" s="189"/>
      <c r="HZ43" s="189"/>
      <c r="IA43" s="189"/>
      <c r="IB43" s="189"/>
      <c r="IC43" s="189">
        <f>'[1]1.1'!EO63</f>
        <v>0</v>
      </c>
      <c r="ID43" s="189"/>
      <c r="IE43" s="189"/>
      <c r="IF43" s="189"/>
      <c r="IG43" s="189"/>
      <c r="IH43" s="189"/>
      <c r="II43" s="189">
        <f>'[1]1.1'!EX63</f>
        <v>1.5520306282413816</v>
      </c>
      <c r="IJ43" s="189"/>
      <c r="IK43" s="189"/>
      <c r="IL43" s="189"/>
      <c r="IM43" s="189"/>
      <c r="IN43" s="189"/>
      <c r="IO43" s="189">
        <f t="shared" si="0"/>
        <v>1.5520306282413816</v>
      </c>
      <c r="IP43" s="189"/>
      <c r="IQ43" s="189"/>
      <c r="IR43" s="189"/>
      <c r="IS43" s="189"/>
      <c r="IT43" s="189"/>
    </row>
    <row r="44" spans="1:254" s="18" customFormat="1" ht="25.5" customHeight="1">
      <c r="A44" s="186">
        <v>30</v>
      </c>
      <c r="B44" s="187"/>
      <c r="C44" s="101" t="s">
        <v>179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3"/>
      <c r="W44" s="185">
        <f>'[1]1.1'!BV65</f>
        <v>6</v>
      </c>
      <c r="X44" s="185"/>
      <c r="Y44" s="185"/>
      <c r="Z44" s="185">
        <f>'[1]1.1'!CC65</f>
        <v>3</v>
      </c>
      <c r="AA44" s="185"/>
      <c r="AB44" s="185"/>
      <c r="AC44" s="185">
        <f>'[1]1.1'!CJ65</f>
        <v>6</v>
      </c>
      <c r="AD44" s="185"/>
      <c r="AE44" s="185"/>
      <c r="AF44" s="185">
        <f>'[1]1.1'!CQ65</f>
        <v>3</v>
      </c>
      <c r="AG44" s="185"/>
      <c r="AH44" s="185"/>
      <c r="AI44" s="185">
        <f>'[1]1.1'!CX65</f>
        <v>4</v>
      </c>
      <c r="AJ44" s="185"/>
      <c r="AK44" s="185"/>
      <c r="AL44" s="185" t="str">
        <f>'[1]1.1'!AD65</f>
        <v>22 шт.</v>
      </c>
      <c r="AM44" s="185"/>
      <c r="AN44" s="185"/>
      <c r="AO44" s="185" t="s">
        <v>68</v>
      </c>
      <c r="AP44" s="185"/>
      <c r="AQ44" s="185"/>
      <c r="AR44" s="185" t="s">
        <v>68</v>
      </c>
      <c r="AS44" s="185"/>
      <c r="AT44" s="185"/>
      <c r="AU44" s="185" t="s">
        <v>68</v>
      </c>
      <c r="AV44" s="185"/>
      <c r="AW44" s="185"/>
      <c r="AX44" s="185" t="s">
        <v>68</v>
      </c>
      <c r="AY44" s="185"/>
      <c r="AZ44" s="185"/>
      <c r="BA44" s="185" t="s">
        <v>68</v>
      </c>
      <c r="BB44" s="185"/>
      <c r="BC44" s="185"/>
      <c r="BD44" s="185" t="s">
        <v>68</v>
      </c>
      <c r="BE44" s="185"/>
      <c r="BF44" s="185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190">
        <f t="shared" si="1"/>
        <v>3.5308672373797858</v>
      </c>
      <c r="DV44" s="191"/>
      <c r="DW44" s="191"/>
      <c r="DX44" s="191"/>
      <c r="DY44" s="191"/>
      <c r="DZ44" s="191"/>
      <c r="EA44" s="191"/>
      <c r="EB44" s="191"/>
      <c r="EC44" s="191"/>
      <c r="ED44" s="192"/>
      <c r="EE44" s="189">
        <v>1</v>
      </c>
      <c r="EF44" s="189"/>
      <c r="EG44" s="189"/>
      <c r="EH44" s="189"/>
      <c r="EI44" s="189"/>
      <c r="EJ44" s="189"/>
      <c r="EK44" s="189">
        <v>2</v>
      </c>
      <c r="EL44" s="189"/>
      <c r="EM44" s="189"/>
      <c r="EN44" s="189"/>
      <c r="EO44" s="189"/>
      <c r="EP44" s="189"/>
      <c r="EQ44" s="189">
        <v>2</v>
      </c>
      <c r="ER44" s="189"/>
      <c r="ES44" s="189"/>
      <c r="ET44" s="189"/>
      <c r="EU44" s="189"/>
      <c r="EV44" s="189"/>
      <c r="EW44" s="189">
        <v>1</v>
      </c>
      <c r="EX44" s="189"/>
      <c r="EY44" s="189"/>
      <c r="EZ44" s="189"/>
      <c r="FA44" s="189"/>
      <c r="FB44" s="189"/>
      <c r="FC44" s="190">
        <f>'[1]1.1'!BV65</f>
        <v>6</v>
      </c>
      <c r="FD44" s="191"/>
      <c r="FE44" s="191"/>
      <c r="FF44" s="191"/>
      <c r="FG44" s="191"/>
      <c r="FH44" s="192"/>
      <c r="FI44" s="190">
        <f>'[1]1.1'!CC65</f>
        <v>3</v>
      </c>
      <c r="FJ44" s="191"/>
      <c r="FK44" s="191"/>
      <c r="FL44" s="191"/>
      <c r="FM44" s="191"/>
      <c r="FN44" s="192"/>
      <c r="FO44" s="190">
        <f>'[1]1.1'!CJ65</f>
        <v>6</v>
      </c>
      <c r="FP44" s="191"/>
      <c r="FQ44" s="191"/>
      <c r="FR44" s="191"/>
      <c r="FS44" s="191"/>
      <c r="FT44" s="192"/>
      <c r="FU44" s="190">
        <f>'[1]1.1'!CQ65</f>
        <v>3</v>
      </c>
      <c r="FV44" s="193"/>
      <c r="FW44" s="193"/>
      <c r="FX44" s="193"/>
      <c r="FY44" s="193"/>
      <c r="FZ44" s="194"/>
      <c r="GA44" s="190">
        <f>'[1]1.1'!CX65</f>
        <v>4</v>
      </c>
      <c r="GB44" s="193"/>
      <c r="GC44" s="193"/>
      <c r="GD44" s="193"/>
      <c r="GE44" s="193"/>
      <c r="GF44" s="194"/>
      <c r="GG44" s="190" t="str">
        <f>'[1]1.1'!DE65</f>
        <v>22 шт.</v>
      </c>
      <c r="GH44" s="193"/>
      <c r="GI44" s="193"/>
      <c r="GJ44" s="193"/>
      <c r="GK44" s="193"/>
      <c r="GL44" s="194"/>
      <c r="GM44" s="189">
        <f t="shared" si="6"/>
        <v>0.31581023074999998</v>
      </c>
      <c r="GN44" s="189"/>
      <c r="GO44" s="189"/>
      <c r="GP44" s="189"/>
      <c r="GQ44" s="189"/>
      <c r="GR44" s="189"/>
      <c r="GS44" s="189">
        <f t="shared" si="7"/>
        <v>0.31581023074999998</v>
      </c>
      <c r="GT44" s="189"/>
      <c r="GU44" s="189"/>
      <c r="GV44" s="189"/>
      <c r="GW44" s="189"/>
      <c r="GX44" s="189"/>
      <c r="GY44" s="189">
        <f t="shared" si="8"/>
        <v>0.31581023074999998</v>
      </c>
      <c r="GZ44" s="189"/>
      <c r="HA44" s="189"/>
      <c r="HB44" s="189"/>
      <c r="HC44" s="189"/>
      <c r="HD44" s="189"/>
      <c r="HE44" s="189">
        <f t="shared" si="9"/>
        <v>0.31581023074999998</v>
      </c>
      <c r="HF44" s="189"/>
      <c r="HG44" s="189"/>
      <c r="HH44" s="189"/>
      <c r="HI44" s="189"/>
      <c r="HJ44" s="189"/>
      <c r="HK44" s="189">
        <f>'[1]1.1'!DN65</f>
        <v>1.2632409229999999</v>
      </c>
      <c r="HL44" s="189"/>
      <c r="HM44" s="189"/>
      <c r="HN44" s="189"/>
      <c r="HO44" s="189"/>
      <c r="HP44" s="189"/>
      <c r="HQ44" s="189">
        <f>'[1]1.1'!DW65</f>
        <v>0.45655390443599997</v>
      </c>
      <c r="HR44" s="189"/>
      <c r="HS44" s="189"/>
      <c r="HT44" s="189"/>
      <c r="HU44" s="189"/>
      <c r="HV44" s="189"/>
      <c r="HW44" s="189">
        <f>'[1]1.1'!EF65</f>
        <v>1.097586946353744</v>
      </c>
      <c r="HX44" s="189"/>
      <c r="HY44" s="189"/>
      <c r="HZ44" s="189"/>
      <c r="IA44" s="189"/>
      <c r="IB44" s="189"/>
      <c r="IC44" s="189">
        <f>'[1]1.1'!EO65</f>
        <v>0.70424865722127161</v>
      </c>
      <c r="ID44" s="189"/>
      <c r="IE44" s="189"/>
      <c r="IF44" s="189"/>
      <c r="IG44" s="189"/>
      <c r="IH44" s="189"/>
      <c r="II44" s="189">
        <f>'[1]1.1'!EX65</f>
        <v>0.64479290909713172</v>
      </c>
      <c r="IJ44" s="189"/>
      <c r="IK44" s="189"/>
      <c r="IL44" s="189"/>
      <c r="IM44" s="189"/>
      <c r="IN44" s="189"/>
      <c r="IO44" s="189">
        <f t="shared" si="0"/>
        <v>4.166423340108147</v>
      </c>
      <c r="IP44" s="189"/>
      <c r="IQ44" s="189"/>
      <c r="IR44" s="189"/>
      <c r="IS44" s="189"/>
      <c r="IT44" s="189"/>
    </row>
    <row r="45" spans="1:254" ht="25.5" customHeight="1">
      <c r="A45" s="186">
        <v>31</v>
      </c>
      <c r="B45" s="187"/>
      <c r="C45" s="101" t="s">
        <v>182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3"/>
      <c r="W45" s="185">
        <f>'[1]1.1'!BV66</f>
        <v>12</v>
      </c>
      <c r="X45" s="185"/>
      <c r="Y45" s="185"/>
      <c r="Z45" s="185">
        <f>'[1]1.1'!CC66</f>
        <v>10</v>
      </c>
      <c r="AA45" s="185"/>
      <c r="AB45" s="185"/>
      <c r="AC45" s="185">
        <f>'[1]1.1'!CJ66</f>
        <v>12</v>
      </c>
      <c r="AD45" s="185"/>
      <c r="AE45" s="185"/>
      <c r="AF45" s="185">
        <f>'[1]1.1'!CQ66</f>
        <v>13</v>
      </c>
      <c r="AG45" s="185"/>
      <c r="AH45" s="185"/>
      <c r="AI45" s="185">
        <f>'[1]1.1'!CX66</f>
        <v>13</v>
      </c>
      <c r="AJ45" s="185"/>
      <c r="AK45" s="185"/>
      <c r="AL45" s="185" t="str">
        <f>'[1]1.1'!AD66</f>
        <v>60 шт.</v>
      </c>
      <c r="AM45" s="185"/>
      <c r="AN45" s="185"/>
      <c r="AO45" s="185" t="s">
        <v>68</v>
      </c>
      <c r="AP45" s="185"/>
      <c r="AQ45" s="185"/>
      <c r="AR45" s="185" t="s">
        <v>68</v>
      </c>
      <c r="AS45" s="185"/>
      <c r="AT45" s="185"/>
      <c r="AU45" s="185" t="s">
        <v>68</v>
      </c>
      <c r="AV45" s="185"/>
      <c r="AW45" s="185"/>
      <c r="AX45" s="185" t="s">
        <v>68</v>
      </c>
      <c r="AY45" s="185"/>
      <c r="AZ45" s="185"/>
      <c r="BA45" s="185" t="s">
        <v>68</v>
      </c>
      <c r="BB45" s="185"/>
      <c r="BC45" s="185"/>
      <c r="BD45" s="185" t="s">
        <v>68</v>
      </c>
      <c r="BE45" s="185"/>
      <c r="BF45" s="185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190">
        <f t="shared" si="1"/>
        <v>94.814234803787528</v>
      </c>
      <c r="DV45" s="191"/>
      <c r="DW45" s="191"/>
      <c r="DX45" s="191"/>
      <c r="DY45" s="191"/>
      <c r="DZ45" s="191"/>
      <c r="EA45" s="191"/>
      <c r="EB45" s="191"/>
      <c r="EC45" s="191"/>
      <c r="ED45" s="192"/>
      <c r="EE45" s="189">
        <f>FC45*0.25</f>
        <v>3</v>
      </c>
      <c r="EF45" s="189"/>
      <c r="EG45" s="189"/>
      <c r="EH45" s="189"/>
      <c r="EI45" s="189"/>
      <c r="EJ45" s="189"/>
      <c r="EK45" s="189">
        <f>FC45*0.25</f>
        <v>3</v>
      </c>
      <c r="EL45" s="189"/>
      <c r="EM45" s="189"/>
      <c r="EN45" s="189"/>
      <c r="EO45" s="189"/>
      <c r="EP45" s="189"/>
      <c r="EQ45" s="189">
        <f>FC45*0.25</f>
        <v>3</v>
      </c>
      <c r="ER45" s="189"/>
      <c r="ES45" s="189"/>
      <c r="ET45" s="189"/>
      <c r="EU45" s="189"/>
      <c r="EV45" s="189"/>
      <c r="EW45" s="189">
        <f>FC45*0.25</f>
        <v>3</v>
      </c>
      <c r="EX45" s="189"/>
      <c r="EY45" s="189"/>
      <c r="EZ45" s="189"/>
      <c r="FA45" s="189"/>
      <c r="FB45" s="189"/>
      <c r="FC45" s="190">
        <f>'[1]1.1'!BV66</f>
        <v>12</v>
      </c>
      <c r="FD45" s="191"/>
      <c r="FE45" s="191"/>
      <c r="FF45" s="191"/>
      <c r="FG45" s="191"/>
      <c r="FH45" s="192"/>
      <c r="FI45" s="190">
        <f>'[1]1.1'!CC66</f>
        <v>10</v>
      </c>
      <c r="FJ45" s="191"/>
      <c r="FK45" s="191"/>
      <c r="FL45" s="191"/>
      <c r="FM45" s="191"/>
      <c r="FN45" s="192"/>
      <c r="FO45" s="190">
        <f>'[1]1.1'!CJ66</f>
        <v>12</v>
      </c>
      <c r="FP45" s="191"/>
      <c r="FQ45" s="191"/>
      <c r="FR45" s="191"/>
      <c r="FS45" s="191"/>
      <c r="FT45" s="192"/>
      <c r="FU45" s="190">
        <f>'[1]1.1'!CQ66</f>
        <v>13</v>
      </c>
      <c r="FV45" s="193"/>
      <c r="FW45" s="193"/>
      <c r="FX45" s="193"/>
      <c r="FY45" s="193"/>
      <c r="FZ45" s="194"/>
      <c r="GA45" s="190">
        <f>'[1]1.1'!CX66</f>
        <v>13</v>
      </c>
      <c r="GB45" s="193"/>
      <c r="GC45" s="193"/>
      <c r="GD45" s="193"/>
      <c r="GE45" s="193"/>
      <c r="GF45" s="194"/>
      <c r="GG45" s="190" t="str">
        <f>'[1]1.1'!DE66</f>
        <v>60 шт.</v>
      </c>
      <c r="GH45" s="193"/>
      <c r="GI45" s="193"/>
      <c r="GJ45" s="193"/>
      <c r="GK45" s="193"/>
      <c r="GL45" s="194"/>
      <c r="GM45" s="189">
        <f t="shared" si="6"/>
        <v>5.6336129578364993</v>
      </c>
      <c r="GN45" s="189"/>
      <c r="GO45" s="189"/>
      <c r="GP45" s="189"/>
      <c r="GQ45" s="189"/>
      <c r="GR45" s="189"/>
      <c r="GS45" s="189">
        <f t="shared" si="7"/>
        <v>5.6336129578364993</v>
      </c>
      <c r="GT45" s="189"/>
      <c r="GU45" s="189"/>
      <c r="GV45" s="189"/>
      <c r="GW45" s="189"/>
      <c r="GX45" s="189"/>
      <c r="GY45" s="189">
        <f t="shared" si="8"/>
        <v>5.6336129578364993</v>
      </c>
      <c r="GZ45" s="189"/>
      <c r="HA45" s="189"/>
      <c r="HB45" s="189"/>
      <c r="HC45" s="189"/>
      <c r="HD45" s="189"/>
      <c r="HE45" s="189">
        <f t="shared" si="9"/>
        <v>5.6336129578364993</v>
      </c>
      <c r="HF45" s="189"/>
      <c r="HG45" s="189"/>
      <c r="HH45" s="189"/>
      <c r="HI45" s="189"/>
      <c r="HJ45" s="189"/>
      <c r="HK45" s="189">
        <f>'[1]1.1'!DN66</f>
        <v>22.534451831345997</v>
      </c>
      <c r="HL45" s="189"/>
      <c r="HM45" s="189"/>
      <c r="HN45" s="189"/>
      <c r="HO45" s="189"/>
      <c r="HP45" s="189"/>
      <c r="HQ45" s="189">
        <f>'[1]1.1'!DW66</f>
        <v>22.295703968495999</v>
      </c>
      <c r="HR45" s="189"/>
      <c r="HS45" s="189"/>
      <c r="HT45" s="189"/>
      <c r="HU45" s="189"/>
      <c r="HV45" s="189"/>
      <c r="HW45" s="189">
        <f>'[1]1.1'!EF66</f>
        <v>22.719754106997698</v>
      </c>
      <c r="HX45" s="189"/>
      <c r="HY45" s="189"/>
      <c r="HZ45" s="189"/>
      <c r="IA45" s="189"/>
      <c r="IB45" s="189"/>
      <c r="IC45" s="189">
        <f>'[1]1.1'!EO66</f>
        <v>28.943067590264068</v>
      </c>
      <c r="ID45" s="189"/>
      <c r="IE45" s="189"/>
      <c r="IF45" s="189"/>
      <c r="IG45" s="189"/>
      <c r="IH45" s="189"/>
      <c r="II45" s="189">
        <f>'[1]1.1'!EX66</f>
        <v>15.387819571365508</v>
      </c>
      <c r="IJ45" s="189"/>
      <c r="IK45" s="189"/>
      <c r="IL45" s="189"/>
      <c r="IM45" s="189"/>
      <c r="IN45" s="189"/>
      <c r="IO45" s="189">
        <f t="shared" si="0"/>
        <v>111.88079706846928</v>
      </c>
      <c r="IP45" s="189"/>
      <c r="IQ45" s="189"/>
      <c r="IR45" s="189"/>
      <c r="IS45" s="189"/>
      <c r="IT45" s="189"/>
    </row>
    <row r="48" spans="1:254">
      <c r="A48" s="29" t="s">
        <v>221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</row>
    <row r="49" spans="1:183" ht="4.5" customHeight="1">
      <c r="A49" s="195" t="s">
        <v>222</v>
      </c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  <c r="CF49" s="195"/>
      <c r="CG49" s="195"/>
      <c r="CH49" s="195"/>
      <c r="CI49" s="195"/>
      <c r="CJ49" s="195"/>
      <c r="CK49" s="195"/>
      <c r="CL49" s="195"/>
      <c r="CM49" s="195"/>
      <c r="CN49" s="195"/>
      <c r="CO49" s="195"/>
      <c r="CP49" s="195"/>
      <c r="CQ49" s="195"/>
      <c r="CR49" s="195"/>
      <c r="CS49" s="195"/>
      <c r="CT49" s="195"/>
      <c r="CU49" s="195"/>
      <c r="CV49" s="195"/>
      <c r="CW49" s="195"/>
      <c r="CX49" s="195"/>
      <c r="CY49" s="195"/>
      <c r="CZ49" s="195"/>
      <c r="DA49" s="195"/>
      <c r="DB49" s="195"/>
      <c r="DC49" s="195"/>
      <c r="DD49" s="195"/>
      <c r="DE49" s="195"/>
      <c r="DF49" s="195"/>
      <c r="DG49" s="195"/>
      <c r="DH49" s="195"/>
      <c r="DI49" s="195"/>
      <c r="DJ49" s="195"/>
      <c r="DK49" s="195"/>
      <c r="DL49" s="195"/>
      <c r="DM49" s="195"/>
      <c r="DN49" s="195"/>
      <c r="DO49" s="195"/>
      <c r="DP49" s="195"/>
      <c r="DQ49" s="195"/>
      <c r="DR49" s="195"/>
      <c r="DS49" s="195"/>
      <c r="DT49" s="195"/>
      <c r="DU49" s="195"/>
      <c r="DV49" s="195"/>
      <c r="DW49" s="195"/>
      <c r="DX49" s="195"/>
      <c r="DY49" s="195"/>
      <c r="DZ49" s="195"/>
      <c r="EA49" s="195"/>
      <c r="EB49" s="195"/>
      <c r="EC49" s="195"/>
      <c r="ED49" s="195"/>
      <c r="EE49" s="195"/>
      <c r="EF49" s="195"/>
      <c r="EG49" s="195"/>
      <c r="EH49" s="195"/>
      <c r="EI49" s="195"/>
      <c r="EJ49" s="195"/>
      <c r="EK49" s="195"/>
      <c r="EL49" s="195"/>
      <c r="EM49" s="195"/>
      <c r="EN49" s="195"/>
      <c r="EO49" s="195"/>
      <c r="EP49" s="195"/>
      <c r="EQ49" s="195"/>
      <c r="ER49" s="195"/>
      <c r="ES49" s="195"/>
      <c r="ET49" s="195"/>
      <c r="EU49" s="195"/>
      <c r="EV49" s="195"/>
      <c r="EW49" s="195"/>
      <c r="EX49" s="195"/>
      <c r="EY49" s="195"/>
      <c r="EZ49" s="195"/>
      <c r="FA49" s="195"/>
      <c r="FB49" s="195"/>
      <c r="FC49" s="195"/>
      <c r="FD49" s="195"/>
      <c r="FE49" s="195"/>
      <c r="FF49" s="195"/>
      <c r="FG49" s="195"/>
      <c r="FH49" s="195"/>
      <c r="FI49" s="195"/>
      <c r="FJ49" s="195"/>
      <c r="FK49" s="195"/>
      <c r="FL49" s="195"/>
      <c r="FM49" s="195"/>
      <c r="FN49" s="195"/>
      <c r="FO49" s="195"/>
      <c r="FP49" s="195"/>
      <c r="FQ49" s="195"/>
      <c r="FR49" s="195"/>
      <c r="FS49" s="195"/>
      <c r="FT49" s="195"/>
      <c r="FU49" s="195"/>
      <c r="FV49" s="195"/>
      <c r="FW49" s="195"/>
      <c r="FX49" s="195"/>
      <c r="FY49" s="195"/>
      <c r="FZ49" s="195"/>
      <c r="GA49" s="195"/>
    </row>
    <row r="50" spans="1:183" ht="9" customHeight="1">
      <c r="A50" s="19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  <c r="CF50" s="195"/>
      <c r="CG50" s="195"/>
      <c r="CH50" s="195"/>
      <c r="CI50" s="195"/>
      <c r="CJ50" s="195"/>
      <c r="CK50" s="195"/>
      <c r="CL50" s="195"/>
      <c r="CM50" s="195"/>
      <c r="CN50" s="195"/>
      <c r="CO50" s="195"/>
      <c r="CP50" s="195"/>
      <c r="CQ50" s="195"/>
      <c r="CR50" s="195"/>
      <c r="CS50" s="195"/>
      <c r="CT50" s="195"/>
      <c r="CU50" s="195"/>
      <c r="CV50" s="195"/>
      <c r="CW50" s="195"/>
      <c r="CX50" s="195"/>
      <c r="CY50" s="195"/>
      <c r="CZ50" s="195"/>
      <c r="DA50" s="195"/>
      <c r="DB50" s="195"/>
      <c r="DC50" s="195"/>
      <c r="DD50" s="195"/>
      <c r="DE50" s="195"/>
      <c r="DF50" s="195"/>
      <c r="DG50" s="195"/>
      <c r="DH50" s="195"/>
      <c r="DI50" s="195"/>
      <c r="DJ50" s="195"/>
      <c r="DK50" s="195"/>
      <c r="DL50" s="195"/>
      <c r="DM50" s="195"/>
      <c r="DN50" s="195"/>
      <c r="DO50" s="195"/>
      <c r="DP50" s="195"/>
      <c r="DQ50" s="195"/>
      <c r="DR50" s="195"/>
      <c r="DS50" s="195"/>
      <c r="DT50" s="195"/>
      <c r="DU50" s="195"/>
      <c r="DV50" s="195"/>
      <c r="DW50" s="195"/>
      <c r="DX50" s="195"/>
      <c r="DY50" s="195"/>
      <c r="DZ50" s="195"/>
      <c r="EA50" s="195"/>
      <c r="EB50" s="195"/>
      <c r="EC50" s="195"/>
      <c r="ED50" s="195"/>
      <c r="EE50" s="195"/>
      <c r="EF50" s="195"/>
      <c r="EG50" s="195"/>
      <c r="EH50" s="195"/>
      <c r="EI50" s="195"/>
      <c r="EJ50" s="195"/>
      <c r="EK50" s="195"/>
      <c r="EL50" s="195"/>
      <c r="EM50" s="195"/>
      <c r="EN50" s="195"/>
      <c r="EO50" s="195"/>
      <c r="EP50" s="195"/>
      <c r="EQ50" s="195"/>
      <c r="ER50" s="195"/>
      <c r="ES50" s="195"/>
      <c r="ET50" s="195"/>
      <c r="EU50" s="195"/>
      <c r="EV50" s="195"/>
      <c r="EW50" s="195"/>
      <c r="EX50" s="195"/>
      <c r="EY50" s="195"/>
      <c r="EZ50" s="195"/>
      <c r="FA50" s="195"/>
      <c r="FB50" s="195"/>
      <c r="FC50" s="195"/>
      <c r="FD50" s="195"/>
      <c r="FE50" s="195"/>
      <c r="FF50" s="195"/>
      <c r="FG50" s="195"/>
      <c r="FH50" s="195"/>
      <c r="FI50" s="195"/>
      <c r="FJ50" s="195"/>
      <c r="FK50" s="195"/>
      <c r="FL50" s="195"/>
      <c r="FM50" s="195"/>
      <c r="FN50" s="195"/>
      <c r="FO50" s="195"/>
      <c r="FP50" s="195"/>
      <c r="FQ50" s="195"/>
      <c r="FR50" s="195"/>
      <c r="FS50" s="195"/>
      <c r="FT50" s="195"/>
      <c r="FU50" s="195"/>
      <c r="FV50" s="195"/>
      <c r="FW50" s="195"/>
      <c r="FX50" s="195"/>
      <c r="FY50" s="195"/>
      <c r="FZ50" s="195"/>
      <c r="GA50" s="195"/>
    </row>
    <row r="51" spans="1:183">
      <c r="A51" s="29" t="s">
        <v>223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</row>
    <row r="52" spans="1:183">
      <c r="A52" s="29" t="s">
        <v>224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</row>
  </sheetData>
  <mergeCells count="1313">
    <mergeCell ref="A49:GA50"/>
    <mergeCell ref="HE1:IT4"/>
    <mergeCell ref="HK45:HP45"/>
    <mergeCell ref="HQ45:HV45"/>
    <mergeCell ref="HW45:IB45"/>
    <mergeCell ref="IC45:IH45"/>
    <mergeCell ref="II45:IN45"/>
    <mergeCell ref="IO45:IT45"/>
    <mergeCell ref="GA45:GF45"/>
    <mergeCell ref="GG45:GL45"/>
    <mergeCell ref="GM45:GR45"/>
    <mergeCell ref="GS45:GX45"/>
    <mergeCell ref="GY45:HD45"/>
    <mergeCell ref="HE45:HJ45"/>
    <mergeCell ref="EQ45:EV45"/>
    <mergeCell ref="EW45:FB45"/>
    <mergeCell ref="FC45:FH45"/>
    <mergeCell ref="FI45:FN45"/>
    <mergeCell ref="FO45:FT45"/>
    <mergeCell ref="FU45:FZ45"/>
    <mergeCell ref="AX45:AZ45"/>
    <mergeCell ref="BA45:BC45"/>
    <mergeCell ref="BD45:BF45"/>
    <mergeCell ref="DU45:ED45"/>
    <mergeCell ref="EE45:EJ45"/>
    <mergeCell ref="EK45:EP45"/>
    <mergeCell ref="AF45:AH45"/>
    <mergeCell ref="AI45:AK45"/>
    <mergeCell ref="AL45:AN45"/>
    <mergeCell ref="AO45:AQ45"/>
    <mergeCell ref="AR45:AT45"/>
    <mergeCell ref="AU45:AW45"/>
    <mergeCell ref="HQ44:HV44"/>
    <mergeCell ref="HW44:IB44"/>
    <mergeCell ref="IC44:IH44"/>
    <mergeCell ref="II44:IN44"/>
    <mergeCell ref="IO44:IT44"/>
    <mergeCell ref="A45:B45"/>
    <mergeCell ref="C45:V45"/>
    <mergeCell ref="W45:Y45"/>
    <mergeCell ref="Z45:AB45"/>
    <mergeCell ref="AC45:AE45"/>
    <mergeCell ref="GG44:GL44"/>
    <mergeCell ref="GM44:GR44"/>
    <mergeCell ref="GS44:GX44"/>
    <mergeCell ref="GY44:HD44"/>
    <mergeCell ref="HE44:HJ44"/>
    <mergeCell ref="HK44:HP44"/>
    <mergeCell ref="EW44:FB44"/>
    <mergeCell ref="FC44:FH44"/>
    <mergeCell ref="FI44:FN44"/>
    <mergeCell ref="FO44:FT44"/>
    <mergeCell ref="FU44:FZ44"/>
    <mergeCell ref="GA44:GF44"/>
    <mergeCell ref="BA44:BC44"/>
    <mergeCell ref="BD44:BF44"/>
    <mergeCell ref="DU44:ED44"/>
    <mergeCell ref="EE44:EJ44"/>
    <mergeCell ref="EK44:EP44"/>
    <mergeCell ref="EQ44:EV44"/>
    <mergeCell ref="AI44:AK44"/>
    <mergeCell ref="AL44:AN44"/>
    <mergeCell ref="AO44:AQ44"/>
    <mergeCell ref="AR44:AT44"/>
    <mergeCell ref="AU44:AW44"/>
    <mergeCell ref="AX44:AZ44"/>
    <mergeCell ref="A44:B44"/>
    <mergeCell ref="C44:V44"/>
    <mergeCell ref="W44:Y44"/>
    <mergeCell ref="Z44:AB44"/>
    <mergeCell ref="AC44:AE44"/>
    <mergeCell ref="AF44:AH44"/>
    <mergeCell ref="HK43:HP43"/>
    <mergeCell ref="HQ43:HV43"/>
    <mergeCell ref="HW43:IB43"/>
    <mergeCell ref="IC43:IH43"/>
    <mergeCell ref="II43:IN43"/>
    <mergeCell ref="IO43:IT43"/>
    <mergeCell ref="GA43:GF43"/>
    <mergeCell ref="GG43:GL43"/>
    <mergeCell ref="GM43:GR43"/>
    <mergeCell ref="GS43:GX43"/>
    <mergeCell ref="GY43:HD43"/>
    <mergeCell ref="HE43:HJ43"/>
    <mergeCell ref="EQ43:EV43"/>
    <mergeCell ref="EW43:FB43"/>
    <mergeCell ref="FC43:FH43"/>
    <mergeCell ref="FI43:FN43"/>
    <mergeCell ref="FO43:FT43"/>
    <mergeCell ref="FU43:FZ43"/>
    <mergeCell ref="AX43:AZ43"/>
    <mergeCell ref="BA43:BC43"/>
    <mergeCell ref="BD43:BF43"/>
    <mergeCell ref="DU43:ED43"/>
    <mergeCell ref="EE43:EJ43"/>
    <mergeCell ref="EK43:EP43"/>
    <mergeCell ref="AF43:AH43"/>
    <mergeCell ref="AI43:AK43"/>
    <mergeCell ref="AL43:AN43"/>
    <mergeCell ref="AO43:AQ43"/>
    <mergeCell ref="AR43:AT43"/>
    <mergeCell ref="AU43:AW43"/>
    <mergeCell ref="HQ42:HV42"/>
    <mergeCell ref="HW42:IB42"/>
    <mergeCell ref="IC42:IH42"/>
    <mergeCell ref="II42:IN42"/>
    <mergeCell ref="IO42:IT42"/>
    <mergeCell ref="A43:B43"/>
    <mergeCell ref="C43:V43"/>
    <mergeCell ref="W43:Y43"/>
    <mergeCell ref="Z43:AB43"/>
    <mergeCell ref="AC43:AE43"/>
    <mergeCell ref="GG42:GL42"/>
    <mergeCell ref="GM42:GR42"/>
    <mergeCell ref="GS42:GX42"/>
    <mergeCell ref="GY42:HD42"/>
    <mergeCell ref="HE42:HJ42"/>
    <mergeCell ref="HK42:HP42"/>
    <mergeCell ref="EW42:FB42"/>
    <mergeCell ref="FC42:FH42"/>
    <mergeCell ref="FI42:FN42"/>
    <mergeCell ref="FO42:FT42"/>
    <mergeCell ref="FU42:FZ42"/>
    <mergeCell ref="GA42:GF42"/>
    <mergeCell ref="BA42:BC42"/>
    <mergeCell ref="BD42:BF42"/>
    <mergeCell ref="DU42:ED42"/>
    <mergeCell ref="EE42:EJ42"/>
    <mergeCell ref="EK42:EP42"/>
    <mergeCell ref="EQ42:EV42"/>
    <mergeCell ref="AI42:AK42"/>
    <mergeCell ref="AL42:AN42"/>
    <mergeCell ref="AO42:AQ42"/>
    <mergeCell ref="AR42:AT42"/>
    <mergeCell ref="AU42:AW42"/>
    <mergeCell ref="AX42:AZ42"/>
    <mergeCell ref="A42:B42"/>
    <mergeCell ref="C42:V42"/>
    <mergeCell ref="W42:Y42"/>
    <mergeCell ref="Z42:AB42"/>
    <mergeCell ref="AC42:AE42"/>
    <mergeCell ref="AF42:AH42"/>
    <mergeCell ref="HK41:HP41"/>
    <mergeCell ref="HQ41:HV41"/>
    <mergeCell ref="HW41:IB41"/>
    <mergeCell ref="AF41:AH41"/>
    <mergeCell ref="AI41:AK41"/>
    <mergeCell ref="AL41:AN41"/>
    <mergeCell ref="AO41:AQ41"/>
    <mergeCell ref="AR41:AT41"/>
    <mergeCell ref="AU41:AW41"/>
    <mergeCell ref="IC41:IH41"/>
    <mergeCell ref="II41:IN41"/>
    <mergeCell ref="IO41:IT41"/>
    <mergeCell ref="GA41:GF41"/>
    <mergeCell ref="GG41:GL41"/>
    <mergeCell ref="GM41:GR41"/>
    <mergeCell ref="GS41:GX41"/>
    <mergeCell ref="GY41:HD41"/>
    <mergeCell ref="HE41:HJ41"/>
    <mergeCell ref="EQ41:EV41"/>
    <mergeCell ref="EW41:FB41"/>
    <mergeCell ref="FC41:FH41"/>
    <mergeCell ref="FI41:FN41"/>
    <mergeCell ref="FO41:FT41"/>
    <mergeCell ref="FU41:FZ41"/>
    <mergeCell ref="AX41:AZ41"/>
    <mergeCell ref="BA41:BC41"/>
    <mergeCell ref="BD41:BF41"/>
    <mergeCell ref="DU41:ED41"/>
    <mergeCell ref="EE41:EJ41"/>
    <mergeCell ref="EK41:EP41"/>
    <mergeCell ref="HQ40:HV40"/>
    <mergeCell ref="HW40:IB40"/>
    <mergeCell ref="IC40:IH40"/>
    <mergeCell ref="II40:IN40"/>
    <mergeCell ref="IO40:IT40"/>
    <mergeCell ref="A41:B41"/>
    <mergeCell ref="C41:V41"/>
    <mergeCell ref="W41:Y41"/>
    <mergeCell ref="Z41:AB41"/>
    <mergeCell ref="AC41:AE41"/>
    <mergeCell ref="GG40:GL40"/>
    <mergeCell ref="GM40:GR40"/>
    <mergeCell ref="GS40:GX40"/>
    <mergeCell ref="GY40:HD40"/>
    <mergeCell ref="HE40:HJ40"/>
    <mergeCell ref="HK40:HP40"/>
    <mergeCell ref="EW40:FB40"/>
    <mergeCell ref="FC40:FH40"/>
    <mergeCell ref="FI40:FN40"/>
    <mergeCell ref="FO40:FT40"/>
    <mergeCell ref="FU40:FZ40"/>
    <mergeCell ref="GA40:GF40"/>
    <mergeCell ref="BA40:BC40"/>
    <mergeCell ref="BD40:BF40"/>
    <mergeCell ref="DU40:ED40"/>
    <mergeCell ref="EE40:EJ40"/>
    <mergeCell ref="EK40:EP40"/>
    <mergeCell ref="EQ40:EV40"/>
    <mergeCell ref="AI40:AK40"/>
    <mergeCell ref="AL40:AN40"/>
    <mergeCell ref="AO40:AQ40"/>
    <mergeCell ref="AR40:AT40"/>
    <mergeCell ref="AU40:AW40"/>
    <mergeCell ref="AX40:AZ40"/>
    <mergeCell ref="A40:B40"/>
    <mergeCell ref="C40:V40"/>
    <mergeCell ref="W40:Y40"/>
    <mergeCell ref="Z40:AB40"/>
    <mergeCell ref="AC40:AE40"/>
    <mergeCell ref="AF40:AH40"/>
    <mergeCell ref="HK39:HP39"/>
    <mergeCell ref="HQ39:HV39"/>
    <mergeCell ref="HW39:IB39"/>
    <mergeCell ref="IC39:IH39"/>
    <mergeCell ref="II39:IN39"/>
    <mergeCell ref="IO39:IT39"/>
    <mergeCell ref="GA39:GF39"/>
    <mergeCell ref="GG39:GL39"/>
    <mergeCell ref="GM39:GR39"/>
    <mergeCell ref="GS39:GX39"/>
    <mergeCell ref="GY39:HD39"/>
    <mergeCell ref="HE39:HJ39"/>
    <mergeCell ref="EQ39:EV39"/>
    <mergeCell ref="EW39:FB39"/>
    <mergeCell ref="FC39:FH39"/>
    <mergeCell ref="FI39:FN39"/>
    <mergeCell ref="FO39:FT39"/>
    <mergeCell ref="FU39:FZ39"/>
    <mergeCell ref="AX39:AZ39"/>
    <mergeCell ref="BA39:BC39"/>
    <mergeCell ref="BD39:BF39"/>
    <mergeCell ref="DU39:ED39"/>
    <mergeCell ref="EE39:EJ39"/>
    <mergeCell ref="EK39:EP39"/>
    <mergeCell ref="AF39:AH39"/>
    <mergeCell ref="AI39:AK39"/>
    <mergeCell ref="AL39:AN39"/>
    <mergeCell ref="AO39:AQ39"/>
    <mergeCell ref="AR39:AT39"/>
    <mergeCell ref="AU39:AW39"/>
    <mergeCell ref="HQ38:HV38"/>
    <mergeCell ref="HW38:IB38"/>
    <mergeCell ref="IC38:IH38"/>
    <mergeCell ref="II38:IN38"/>
    <mergeCell ref="IO38:IT38"/>
    <mergeCell ref="A39:B39"/>
    <mergeCell ref="C39:V39"/>
    <mergeCell ref="W39:Y39"/>
    <mergeCell ref="Z39:AB39"/>
    <mergeCell ref="AC39:AE39"/>
    <mergeCell ref="GG38:GL38"/>
    <mergeCell ref="GM38:GR38"/>
    <mergeCell ref="GS38:GX38"/>
    <mergeCell ref="GY38:HD38"/>
    <mergeCell ref="HE38:HJ38"/>
    <mergeCell ref="HK38:HP38"/>
    <mergeCell ref="EW38:FB38"/>
    <mergeCell ref="FC38:FH38"/>
    <mergeCell ref="FI38:FN38"/>
    <mergeCell ref="FO38:FT38"/>
    <mergeCell ref="FU38:FZ38"/>
    <mergeCell ref="GA38:GF38"/>
    <mergeCell ref="BA38:BC38"/>
    <mergeCell ref="BD38:BF38"/>
    <mergeCell ref="DU38:ED38"/>
    <mergeCell ref="EE38:EJ38"/>
    <mergeCell ref="EK38:EP38"/>
    <mergeCell ref="EQ38:EV38"/>
    <mergeCell ref="AI38:AK38"/>
    <mergeCell ref="AL38:AN38"/>
    <mergeCell ref="AO38:AQ38"/>
    <mergeCell ref="AR38:AT38"/>
    <mergeCell ref="AU38:AW38"/>
    <mergeCell ref="AX38:AZ38"/>
    <mergeCell ref="A38:B38"/>
    <mergeCell ref="C38:V38"/>
    <mergeCell ref="W38:Y38"/>
    <mergeCell ref="Z38:AB38"/>
    <mergeCell ref="AC38:AE38"/>
    <mergeCell ref="AF38:AH38"/>
    <mergeCell ref="HK37:HP37"/>
    <mergeCell ref="HQ37:HV37"/>
    <mergeCell ref="HW37:IB37"/>
    <mergeCell ref="AF37:AH37"/>
    <mergeCell ref="AI37:AK37"/>
    <mergeCell ref="AL37:AN37"/>
    <mergeCell ref="AO37:AQ37"/>
    <mergeCell ref="AR37:AT37"/>
    <mergeCell ref="AU37:AW37"/>
    <mergeCell ref="IC37:IH37"/>
    <mergeCell ref="II37:IN37"/>
    <mergeCell ref="IO37:IT37"/>
    <mergeCell ref="GA37:GF37"/>
    <mergeCell ref="GG37:GL37"/>
    <mergeCell ref="GM37:GR37"/>
    <mergeCell ref="GS37:GX37"/>
    <mergeCell ref="GY37:HD37"/>
    <mergeCell ref="HE37:HJ37"/>
    <mergeCell ref="EQ37:EV37"/>
    <mergeCell ref="EW37:FB37"/>
    <mergeCell ref="FC37:FH37"/>
    <mergeCell ref="FI37:FN37"/>
    <mergeCell ref="FO37:FT37"/>
    <mergeCell ref="FU37:FZ37"/>
    <mergeCell ref="AX37:AZ37"/>
    <mergeCell ref="BA37:BC37"/>
    <mergeCell ref="BD37:BF37"/>
    <mergeCell ref="DU37:ED37"/>
    <mergeCell ref="EE37:EJ37"/>
    <mergeCell ref="EK37:EP37"/>
    <mergeCell ref="HQ36:HV36"/>
    <mergeCell ref="HW36:IB36"/>
    <mergeCell ref="IC36:IH36"/>
    <mergeCell ref="II36:IN36"/>
    <mergeCell ref="IO36:IT36"/>
    <mergeCell ref="A37:B37"/>
    <mergeCell ref="C37:V37"/>
    <mergeCell ref="W37:Y37"/>
    <mergeCell ref="Z37:AB37"/>
    <mergeCell ref="AC37:AE37"/>
    <mergeCell ref="GG36:GL36"/>
    <mergeCell ref="GM36:GR36"/>
    <mergeCell ref="GS36:GX36"/>
    <mergeCell ref="GY36:HD36"/>
    <mergeCell ref="HE36:HJ36"/>
    <mergeCell ref="HK36:HP36"/>
    <mergeCell ref="EW36:FB36"/>
    <mergeCell ref="FC36:FH36"/>
    <mergeCell ref="FI36:FN36"/>
    <mergeCell ref="FO36:FT36"/>
    <mergeCell ref="FU36:FZ36"/>
    <mergeCell ref="GA36:GF36"/>
    <mergeCell ref="BA36:BC36"/>
    <mergeCell ref="BD36:BF36"/>
    <mergeCell ref="DU36:ED36"/>
    <mergeCell ref="EE36:EJ36"/>
    <mergeCell ref="EK36:EP36"/>
    <mergeCell ref="EQ36:EV36"/>
    <mergeCell ref="AI36:AK36"/>
    <mergeCell ref="AL36:AN36"/>
    <mergeCell ref="AO36:AQ36"/>
    <mergeCell ref="AR36:AT36"/>
    <mergeCell ref="AU36:AW36"/>
    <mergeCell ref="AX36:AZ36"/>
    <mergeCell ref="A36:B36"/>
    <mergeCell ref="C36:V36"/>
    <mergeCell ref="W36:Y36"/>
    <mergeCell ref="Z36:AB36"/>
    <mergeCell ref="AC36:AE36"/>
    <mergeCell ref="AF36:AH36"/>
    <mergeCell ref="HK35:HP35"/>
    <mergeCell ref="HQ35:HV35"/>
    <mergeCell ref="HW35:IB35"/>
    <mergeCell ref="IC35:IH35"/>
    <mergeCell ref="II35:IN35"/>
    <mergeCell ref="IO35:IT35"/>
    <mergeCell ref="GA35:GF35"/>
    <mergeCell ref="GG35:GL35"/>
    <mergeCell ref="GM35:GR35"/>
    <mergeCell ref="GS35:GX35"/>
    <mergeCell ref="GY35:HD35"/>
    <mergeCell ref="HE35:HJ35"/>
    <mergeCell ref="EQ35:EV35"/>
    <mergeCell ref="EW35:FB35"/>
    <mergeCell ref="FC35:FH35"/>
    <mergeCell ref="FI35:FN35"/>
    <mergeCell ref="FO35:FT35"/>
    <mergeCell ref="FU35:FZ35"/>
    <mergeCell ref="AX35:AZ35"/>
    <mergeCell ref="BA35:BC35"/>
    <mergeCell ref="BD35:BF35"/>
    <mergeCell ref="DU35:ED35"/>
    <mergeCell ref="EE35:EJ35"/>
    <mergeCell ref="EK35:EP35"/>
    <mergeCell ref="AF35:AH35"/>
    <mergeCell ref="AI35:AK35"/>
    <mergeCell ref="AL35:AN35"/>
    <mergeCell ref="AO35:AQ35"/>
    <mergeCell ref="AR35:AT35"/>
    <mergeCell ref="AU35:AW35"/>
    <mergeCell ref="HQ34:HV34"/>
    <mergeCell ref="HW34:IB34"/>
    <mergeCell ref="IC34:IH34"/>
    <mergeCell ref="II34:IN34"/>
    <mergeCell ref="IO34:IT34"/>
    <mergeCell ref="A35:B35"/>
    <mergeCell ref="C35:V35"/>
    <mergeCell ref="W35:Y35"/>
    <mergeCell ref="Z35:AB35"/>
    <mergeCell ref="AC35:AE35"/>
    <mergeCell ref="GG34:GL34"/>
    <mergeCell ref="GM34:GR34"/>
    <mergeCell ref="GS34:GX34"/>
    <mergeCell ref="GY34:HD34"/>
    <mergeCell ref="HE34:HJ34"/>
    <mergeCell ref="HK34:HP34"/>
    <mergeCell ref="EW34:FB34"/>
    <mergeCell ref="FC34:FH34"/>
    <mergeCell ref="FI34:FN34"/>
    <mergeCell ref="FO34:FT34"/>
    <mergeCell ref="FU34:FZ34"/>
    <mergeCell ref="GA34:GF34"/>
    <mergeCell ref="BA34:BC34"/>
    <mergeCell ref="BD34:BF34"/>
    <mergeCell ref="DU34:ED34"/>
    <mergeCell ref="EE34:EJ34"/>
    <mergeCell ref="EK34:EP34"/>
    <mergeCell ref="EQ34:EV34"/>
    <mergeCell ref="AI34:AK34"/>
    <mergeCell ref="AL34:AN34"/>
    <mergeCell ref="AO34:AQ34"/>
    <mergeCell ref="AR34:AT34"/>
    <mergeCell ref="AU34:AW34"/>
    <mergeCell ref="AX34:AZ34"/>
    <mergeCell ref="A34:B34"/>
    <mergeCell ref="C34:V34"/>
    <mergeCell ref="W34:Y34"/>
    <mergeCell ref="Z34:AB34"/>
    <mergeCell ref="AC34:AE34"/>
    <mergeCell ref="AF34:AH34"/>
    <mergeCell ref="HK33:HP33"/>
    <mergeCell ref="HQ33:HV33"/>
    <mergeCell ref="HW33:IB33"/>
    <mergeCell ref="AF33:AH33"/>
    <mergeCell ref="AI33:AK33"/>
    <mergeCell ref="AL33:AN33"/>
    <mergeCell ref="AO33:AQ33"/>
    <mergeCell ref="AR33:AT33"/>
    <mergeCell ref="AU33:AW33"/>
    <mergeCell ref="IC33:IH33"/>
    <mergeCell ref="II33:IN33"/>
    <mergeCell ref="IO33:IT33"/>
    <mergeCell ref="GA33:GF33"/>
    <mergeCell ref="GG33:GL33"/>
    <mergeCell ref="GM33:GR33"/>
    <mergeCell ref="GS33:GX33"/>
    <mergeCell ref="GY33:HD33"/>
    <mergeCell ref="HE33:HJ33"/>
    <mergeCell ref="EQ33:EV33"/>
    <mergeCell ref="EW33:FB33"/>
    <mergeCell ref="FC33:FH33"/>
    <mergeCell ref="FI33:FN33"/>
    <mergeCell ref="FO33:FT33"/>
    <mergeCell ref="FU33:FZ33"/>
    <mergeCell ref="AX33:AZ33"/>
    <mergeCell ref="BA33:BC33"/>
    <mergeCell ref="BD33:BF33"/>
    <mergeCell ref="DU33:ED33"/>
    <mergeCell ref="EE33:EJ33"/>
    <mergeCell ref="EK33:EP33"/>
    <mergeCell ref="HQ32:HV32"/>
    <mergeCell ref="HW32:IB32"/>
    <mergeCell ref="IC32:IH32"/>
    <mergeCell ref="II32:IN32"/>
    <mergeCell ref="IO32:IT32"/>
    <mergeCell ref="A33:B33"/>
    <mergeCell ref="C33:V33"/>
    <mergeCell ref="W33:Y33"/>
    <mergeCell ref="Z33:AB33"/>
    <mergeCell ref="AC33:AE33"/>
    <mergeCell ref="GG32:GL32"/>
    <mergeCell ref="GM32:GR32"/>
    <mergeCell ref="GS32:GX32"/>
    <mergeCell ref="GY32:HD32"/>
    <mergeCell ref="HE32:HJ32"/>
    <mergeCell ref="HK32:HP32"/>
    <mergeCell ref="EW32:FB32"/>
    <mergeCell ref="FC32:FH32"/>
    <mergeCell ref="FI32:FN32"/>
    <mergeCell ref="FO32:FT32"/>
    <mergeCell ref="FU32:FZ32"/>
    <mergeCell ref="GA32:GF32"/>
    <mergeCell ref="BA32:BC32"/>
    <mergeCell ref="BD32:BF32"/>
    <mergeCell ref="DU32:ED32"/>
    <mergeCell ref="EE32:EJ32"/>
    <mergeCell ref="EK32:EP32"/>
    <mergeCell ref="EQ32:EV32"/>
    <mergeCell ref="AI32:AK32"/>
    <mergeCell ref="AL32:AN32"/>
    <mergeCell ref="AO32:AQ32"/>
    <mergeCell ref="AR32:AT32"/>
    <mergeCell ref="AU32:AW32"/>
    <mergeCell ref="AX32:AZ32"/>
    <mergeCell ref="A32:B32"/>
    <mergeCell ref="C32:V32"/>
    <mergeCell ref="W32:Y32"/>
    <mergeCell ref="Z32:AB32"/>
    <mergeCell ref="AC32:AE32"/>
    <mergeCell ref="AF32:AH32"/>
    <mergeCell ref="HK31:HP31"/>
    <mergeCell ref="HQ31:HV31"/>
    <mergeCell ref="HW31:IB31"/>
    <mergeCell ref="IC31:IH31"/>
    <mergeCell ref="II31:IN31"/>
    <mergeCell ref="IO31:IT31"/>
    <mergeCell ref="GA31:GF31"/>
    <mergeCell ref="GG31:GL31"/>
    <mergeCell ref="GM31:GR31"/>
    <mergeCell ref="GS31:GX31"/>
    <mergeCell ref="GY31:HD31"/>
    <mergeCell ref="HE31:HJ31"/>
    <mergeCell ref="EQ31:EV31"/>
    <mergeCell ref="EW31:FB31"/>
    <mergeCell ref="FC31:FH31"/>
    <mergeCell ref="FI31:FN31"/>
    <mergeCell ref="FO31:FT31"/>
    <mergeCell ref="FU31:FZ31"/>
    <mergeCell ref="AX31:AZ31"/>
    <mergeCell ref="BA31:BC31"/>
    <mergeCell ref="BD31:BF31"/>
    <mergeCell ref="DU31:ED31"/>
    <mergeCell ref="EE31:EJ31"/>
    <mergeCell ref="EK31:EP31"/>
    <mergeCell ref="AF31:AH31"/>
    <mergeCell ref="AI31:AK31"/>
    <mergeCell ref="AL31:AN31"/>
    <mergeCell ref="AO31:AQ31"/>
    <mergeCell ref="AR31:AT31"/>
    <mergeCell ref="AU31:AW31"/>
    <mergeCell ref="HQ30:HV30"/>
    <mergeCell ref="HW30:IB30"/>
    <mergeCell ref="IC30:IH30"/>
    <mergeCell ref="II30:IN30"/>
    <mergeCell ref="IO30:IT30"/>
    <mergeCell ref="A31:B31"/>
    <mergeCell ref="C31:V31"/>
    <mergeCell ref="W31:Y31"/>
    <mergeCell ref="Z31:AB31"/>
    <mergeCell ref="AC31:AE31"/>
    <mergeCell ref="GG30:GL30"/>
    <mergeCell ref="GM30:GR30"/>
    <mergeCell ref="GS30:GX30"/>
    <mergeCell ref="GY30:HD30"/>
    <mergeCell ref="HE30:HJ30"/>
    <mergeCell ref="HK30:HP30"/>
    <mergeCell ref="EW30:FB30"/>
    <mergeCell ref="FC30:FH30"/>
    <mergeCell ref="FI30:FN30"/>
    <mergeCell ref="FO30:FT30"/>
    <mergeCell ref="FU30:FZ30"/>
    <mergeCell ref="GA30:GF30"/>
    <mergeCell ref="BA30:BC30"/>
    <mergeCell ref="BD30:BF30"/>
    <mergeCell ref="DU30:ED30"/>
    <mergeCell ref="EE30:EJ30"/>
    <mergeCell ref="EK30:EP30"/>
    <mergeCell ref="EQ30:EV30"/>
    <mergeCell ref="AI30:AK30"/>
    <mergeCell ref="AL30:AN30"/>
    <mergeCell ref="AO30:AQ30"/>
    <mergeCell ref="AR30:AT30"/>
    <mergeCell ref="AU30:AW30"/>
    <mergeCell ref="AX30:AZ30"/>
    <mergeCell ref="A30:B30"/>
    <mergeCell ref="C30:V30"/>
    <mergeCell ref="W30:Y30"/>
    <mergeCell ref="Z30:AB30"/>
    <mergeCell ref="AC30:AE30"/>
    <mergeCell ref="AF30:AH30"/>
    <mergeCell ref="HK29:HP29"/>
    <mergeCell ref="HQ29:HV29"/>
    <mergeCell ref="HW29:IB29"/>
    <mergeCell ref="AF29:AH29"/>
    <mergeCell ref="AI29:AK29"/>
    <mergeCell ref="AL29:AN29"/>
    <mergeCell ref="AO29:AQ29"/>
    <mergeCell ref="AR29:AT29"/>
    <mergeCell ref="AU29:AW29"/>
    <mergeCell ref="IC29:IH29"/>
    <mergeCell ref="II29:IN29"/>
    <mergeCell ref="IO29:IT29"/>
    <mergeCell ref="GA29:GF29"/>
    <mergeCell ref="GG29:GL29"/>
    <mergeCell ref="GM29:GR29"/>
    <mergeCell ref="GS29:GX29"/>
    <mergeCell ref="GY29:HD29"/>
    <mergeCell ref="HE29:HJ29"/>
    <mergeCell ref="EQ29:EV29"/>
    <mergeCell ref="EW29:FB29"/>
    <mergeCell ref="FC29:FH29"/>
    <mergeCell ref="FI29:FN29"/>
    <mergeCell ref="FO29:FT29"/>
    <mergeCell ref="FU29:FZ29"/>
    <mergeCell ref="AX29:AZ29"/>
    <mergeCell ref="BA29:BC29"/>
    <mergeCell ref="BD29:BF29"/>
    <mergeCell ref="DU29:ED29"/>
    <mergeCell ref="EE29:EJ29"/>
    <mergeCell ref="EK29:EP29"/>
    <mergeCell ref="HQ28:HV28"/>
    <mergeCell ref="HW28:IB28"/>
    <mergeCell ref="IC28:IH28"/>
    <mergeCell ref="II28:IN28"/>
    <mergeCell ref="IO28:IT28"/>
    <mergeCell ref="A29:B29"/>
    <mergeCell ref="C29:V29"/>
    <mergeCell ref="W29:Y29"/>
    <mergeCell ref="Z29:AB29"/>
    <mergeCell ref="AC29:AE29"/>
    <mergeCell ref="GG28:GL28"/>
    <mergeCell ref="GM28:GR28"/>
    <mergeCell ref="GS28:GX28"/>
    <mergeCell ref="GY28:HD28"/>
    <mergeCell ref="HE28:HJ28"/>
    <mergeCell ref="HK28:HP28"/>
    <mergeCell ref="EW28:FB28"/>
    <mergeCell ref="FC28:FH28"/>
    <mergeCell ref="FI28:FN28"/>
    <mergeCell ref="FO28:FT28"/>
    <mergeCell ref="FU28:FZ28"/>
    <mergeCell ref="GA28:GF28"/>
    <mergeCell ref="BA28:BC28"/>
    <mergeCell ref="BD28:BF28"/>
    <mergeCell ref="DU28:ED28"/>
    <mergeCell ref="EE28:EJ28"/>
    <mergeCell ref="EK28:EP28"/>
    <mergeCell ref="EQ28:EV28"/>
    <mergeCell ref="AI28:AK28"/>
    <mergeCell ref="AL28:AN28"/>
    <mergeCell ref="AO28:AQ28"/>
    <mergeCell ref="AR28:AT28"/>
    <mergeCell ref="AU28:AW28"/>
    <mergeCell ref="AX28:AZ28"/>
    <mergeCell ref="A28:B28"/>
    <mergeCell ref="C28:V28"/>
    <mergeCell ref="W28:Y28"/>
    <mergeCell ref="Z28:AB28"/>
    <mergeCell ref="AC28:AE28"/>
    <mergeCell ref="AF28:AH28"/>
    <mergeCell ref="HK27:HP27"/>
    <mergeCell ref="HQ27:HV27"/>
    <mergeCell ref="HW27:IB27"/>
    <mergeCell ref="IC27:IH27"/>
    <mergeCell ref="II27:IN27"/>
    <mergeCell ref="IO27:IT27"/>
    <mergeCell ref="GA27:GF27"/>
    <mergeCell ref="GG27:GL27"/>
    <mergeCell ref="GM27:GR27"/>
    <mergeCell ref="GS27:GX27"/>
    <mergeCell ref="GY27:HD27"/>
    <mergeCell ref="HE27:HJ27"/>
    <mergeCell ref="EQ27:EV27"/>
    <mergeCell ref="EW27:FB27"/>
    <mergeCell ref="FC27:FH27"/>
    <mergeCell ref="FI27:FN27"/>
    <mergeCell ref="FO27:FT27"/>
    <mergeCell ref="FU27:FZ27"/>
    <mergeCell ref="AX27:AZ27"/>
    <mergeCell ref="BA27:BC27"/>
    <mergeCell ref="BD27:BF27"/>
    <mergeCell ref="DU27:ED27"/>
    <mergeCell ref="EE27:EJ27"/>
    <mergeCell ref="EK27:EP27"/>
    <mergeCell ref="AF27:AH27"/>
    <mergeCell ref="AI27:AK27"/>
    <mergeCell ref="AL27:AN27"/>
    <mergeCell ref="AO27:AQ27"/>
    <mergeCell ref="AR27:AT27"/>
    <mergeCell ref="AU27:AW27"/>
    <mergeCell ref="HQ26:HV26"/>
    <mergeCell ref="HW26:IB26"/>
    <mergeCell ref="IC26:IH26"/>
    <mergeCell ref="II26:IN26"/>
    <mergeCell ref="IO26:IT26"/>
    <mergeCell ref="A27:B27"/>
    <mergeCell ref="C27:V27"/>
    <mergeCell ref="W27:Y27"/>
    <mergeCell ref="Z27:AB27"/>
    <mergeCell ref="AC27:AE27"/>
    <mergeCell ref="GG26:GL26"/>
    <mergeCell ref="GM26:GR26"/>
    <mergeCell ref="GS26:GX26"/>
    <mergeCell ref="GY26:HD26"/>
    <mergeCell ref="HE26:HJ26"/>
    <mergeCell ref="HK26:HP26"/>
    <mergeCell ref="EW26:FB26"/>
    <mergeCell ref="FC26:FH26"/>
    <mergeCell ref="FI26:FN26"/>
    <mergeCell ref="FO26:FT26"/>
    <mergeCell ref="FU26:FZ26"/>
    <mergeCell ref="GA26:GF26"/>
    <mergeCell ref="BA26:BC26"/>
    <mergeCell ref="BD26:BF26"/>
    <mergeCell ref="DU26:ED26"/>
    <mergeCell ref="EE26:EJ26"/>
    <mergeCell ref="EK26:EP26"/>
    <mergeCell ref="EQ26:EV26"/>
    <mergeCell ref="AI26:AK26"/>
    <mergeCell ref="AL26:AN26"/>
    <mergeCell ref="AO26:AQ26"/>
    <mergeCell ref="AR26:AT26"/>
    <mergeCell ref="AU26:AW26"/>
    <mergeCell ref="AX26:AZ26"/>
    <mergeCell ref="A26:B26"/>
    <mergeCell ref="C26:V26"/>
    <mergeCell ref="W26:Y26"/>
    <mergeCell ref="Z26:AB26"/>
    <mergeCell ref="AC26:AE26"/>
    <mergeCell ref="AF26:AH26"/>
    <mergeCell ref="HK25:HP25"/>
    <mergeCell ref="HQ25:HV25"/>
    <mergeCell ref="HW25:IB25"/>
    <mergeCell ref="AF25:AH25"/>
    <mergeCell ref="AI25:AK25"/>
    <mergeCell ref="AL25:AN25"/>
    <mergeCell ref="AO25:AQ25"/>
    <mergeCell ref="AR25:AT25"/>
    <mergeCell ref="AU25:AW25"/>
    <mergeCell ref="IC25:IH25"/>
    <mergeCell ref="II25:IN25"/>
    <mergeCell ref="IO25:IT25"/>
    <mergeCell ref="GA25:GF25"/>
    <mergeCell ref="GG25:GL25"/>
    <mergeCell ref="GM25:GR25"/>
    <mergeCell ref="GS25:GX25"/>
    <mergeCell ref="GY25:HD25"/>
    <mergeCell ref="HE25:HJ25"/>
    <mergeCell ref="EQ25:EV25"/>
    <mergeCell ref="EW25:FB25"/>
    <mergeCell ref="FC25:FH25"/>
    <mergeCell ref="FI25:FN25"/>
    <mergeCell ref="FO25:FT25"/>
    <mergeCell ref="FU25:FZ25"/>
    <mergeCell ref="AX25:AZ25"/>
    <mergeCell ref="BA25:BC25"/>
    <mergeCell ref="BD25:BF25"/>
    <mergeCell ref="DU25:ED25"/>
    <mergeCell ref="EE25:EJ25"/>
    <mergeCell ref="EK25:EP25"/>
    <mergeCell ref="HQ24:HV24"/>
    <mergeCell ref="HW24:IB24"/>
    <mergeCell ref="IC24:IH24"/>
    <mergeCell ref="II24:IN24"/>
    <mergeCell ref="IO24:IT24"/>
    <mergeCell ref="A25:B25"/>
    <mergeCell ref="C25:V25"/>
    <mergeCell ref="W25:Y25"/>
    <mergeCell ref="Z25:AB25"/>
    <mergeCell ref="AC25:AE25"/>
    <mergeCell ref="GG24:GL24"/>
    <mergeCell ref="GM24:GR24"/>
    <mergeCell ref="GS24:GX24"/>
    <mergeCell ref="GY24:HD24"/>
    <mergeCell ref="HE24:HJ24"/>
    <mergeCell ref="HK24:HP24"/>
    <mergeCell ref="EW24:FB24"/>
    <mergeCell ref="FC24:FH24"/>
    <mergeCell ref="FI24:FN24"/>
    <mergeCell ref="FO24:FT24"/>
    <mergeCell ref="FU24:FZ24"/>
    <mergeCell ref="GA24:GF24"/>
    <mergeCell ref="BA24:BC24"/>
    <mergeCell ref="BD24:BF24"/>
    <mergeCell ref="DU24:ED24"/>
    <mergeCell ref="EE24:EJ24"/>
    <mergeCell ref="EK24:EP24"/>
    <mergeCell ref="EQ24:EV24"/>
    <mergeCell ref="AI24:AK24"/>
    <mergeCell ref="AL24:AN24"/>
    <mergeCell ref="AO24:AQ24"/>
    <mergeCell ref="AR24:AT24"/>
    <mergeCell ref="AU24:AW24"/>
    <mergeCell ref="AX24:AZ24"/>
    <mergeCell ref="A24:B24"/>
    <mergeCell ref="C24:V24"/>
    <mergeCell ref="W24:Y24"/>
    <mergeCell ref="Z24:AB24"/>
    <mergeCell ref="AC24:AE24"/>
    <mergeCell ref="AF24:AH24"/>
    <mergeCell ref="HK23:HP23"/>
    <mergeCell ref="HQ23:HV23"/>
    <mergeCell ref="HW23:IB23"/>
    <mergeCell ref="IC23:IH23"/>
    <mergeCell ref="II23:IN23"/>
    <mergeCell ref="IO23:IT23"/>
    <mergeCell ref="GA23:GF23"/>
    <mergeCell ref="GG23:GL23"/>
    <mergeCell ref="GM23:GR23"/>
    <mergeCell ref="GS23:GX23"/>
    <mergeCell ref="GY23:HD23"/>
    <mergeCell ref="HE23:HJ23"/>
    <mergeCell ref="EQ23:EV23"/>
    <mergeCell ref="EW23:FB23"/>
    <mergeCell ref="FC23:FH23"/>
    <mergeCell ref="FI23:FN23"/>
    <mergeCell ref="FO23:FT23"/>
    <mergeCell ref="FU23:FZ23"/>
    <mergeCell ref="AX23:AZ23"/>
    <mergeCell ref="BA23:BC23"/>
    <mergeCell ref="BD23:BF23"/>
    <mergeCell ref="DU23:ED23"/>
    <mergeCell ref="EE23:EJ23"/>
    <mergeCell ref="EK23:EP23"/>
    <mergeCell ref="AF23:AH23"/>
    <mergeCell ref="AI23:AK23"/>
    <mergeCell ref="AL23:AN23"/>
    <mergeCell ref="AO23:AQ23"/>
    <mergeCell ref="AR23:AT23"/>
    <mergeCell ref="AU23:AW23"/>
    <mergeCell ref="HQ22:HV22"/>
    <mergeCell ref="HW22:IB22"/>
    <mergeCell ref="IC22:IH22"/>
    <mergeCell ref="II22:IN22"/>
    <mergeCell ref="IO22:IT22"/>
    <mergeCell ref="A23:B23"/>
    <mergeCell ref="C23:V23"/>
    <mergeCell ref="W23:Y23"/>
    <mergeCell ref="Z23:AB23"/>
    <mergeCell ref="AC23:AE23"/>
    <mergeCell ref="GG22:GL22"/>
    <mergeCell ref="GM22:GR22"/>
    <mergeCell ref="GS22:GX22"/>
    <mergeCell ref="GY22:HD22"/>
    <mergeCell ref="HE22:HJ22"/>
    <mergeCell ref="HK22:HP22"/>
    <mergeCell ref="EW22:FB22"/>
    <mergeCell ref="FC22:FH22"/>
    <mergeCell ref="FI22:FN22"/>
    <mergeCell ref="FO22:FT22"/>
    <mergeCell ref="FU22:FZ22"/>
    <mergeCell ref="GA22:GF22"/>
    <mergeCell ref="BA22:BC22"/>
    <mergeCell ref="BD22:BF22"/>
    <mergeCell ref="DU22:ED22"/>
    <mergeCell ref="EE22:EJ22"/>
    <mergeCell ref="EK22:EP22"/>
    <mergeCell ref="EQ22:EV22"/>
    <mergeCell ref="AI22:AK22"/>
    <mergeCell ref="AL22:AN22"/>
    <mergeCell ref="AO22:AQ22"/>
    <mergeCell ref="AR22:AT22"/>
    <mergeCell ref="AU22:AW22"/>
    <mergeCell ref="AX22:AZ22"/>
    <mergeCell ref="A22:B22"/>
    <mergeCell ref="C22:V22"/>
    <mergeCell ref="W22:Y22"/>
    <mergeCell ref="Z22:AB22"/>
    <mergeCell ref="AC22:AE22"/>
    <mergeCell ref="AF22:AH22"/>
    <mergeCell ref="HK21:HP21"/>
    <mergeCell ref="HQ21:HV21"/>
    <mergeCell ref="HW21:IB21"/>
    <mergeCell ref="AF21:AH21"/>
    <mergeCell ref="AI21:AK21"/>
    <mergeCell ref="AL21:AN21"/>
    <mergeCell ref="AO21:AQ21"/>
    <mergeCell ref="AR21:AT21"/>
    <mergeCell ref="AU21:AW21"/>
    <mergeCell ref="IC21:IH21"/>
    <mergeCell ref="II21:IN21"/>
    <mergeCell ref="IO21:IT21"/>
    <mergeCell ref="GA21:GF21"/>
    <mergeCell ref="GG21:GL21"/>
    <mergeCell ref="GM21:GR21"/>
    <mergeCell ref="GS21:GX21"/>
    <mergeCell ref="GY21:HD21"/>
    <mergeCell ref="HE21:HJ21"/>
    <mergeCell ref="EQ21:EV21"/>
    <mergeCell ref="EW21:FB21"/>
    <mergeCell ref="FC21:FH21"/>
    <mergeCell ref="FI21:FN21"/>
    <mergeCell ref="FO21:FT21"/>
    <mergeCell ref="FU21:FZ21"/>
    <mergeCell ref="AX21:AZ21"/>
    <mergeCell ref="BA21:BC21"/>
    <mergeCell ref="BD21:BF21"/>
    <mergeCell ref="DU21:ED21"/>
    <mergeCell ref="EE21:EJ21"/>
    <mergeCell ref="EK21:EP21"/>
    <mergeCell ref="HQ20:HV20"/>
    <mergeCell ref="HW20:IB20"/>
    <mergeCell ref="IC20:IH20"/>
    <mergeCell ref="II20:IN20"/>
    <mergeCell ref="IO20:IT20"/>
    <mergeCell ref="A21:B21"/>
    <mergeCell ref="C21:V21"/>
    <mergeCell ref="W21:Y21"/>
    <mergeCell ref="Z21:AB21"/>
    <mergeCell ref="AC21:AE21"/>
    <mergeCell ref="GG20:GL20"/>
    <mergeCell ref="GM20:GR20"/>
    <mergeCell ref="GS20:GX20"/>
    <mergeCell ref="GY20:HD20"/>
    <mergeCell ref="HE20:HJ20"/>
    <mergeCell ref="HK20:HP20"/>
    <mergeCell ref="EW20:FB20"/>
    <mergeCell ref="FC20:FH20"/>
    <mergeCell ref="FI20:FN20"/>
    <mergeCell ref="FO20:FT20"/>
    <mergeCell ref="FU20:FZ20"/>
    <mergeCell ref="GA20:GF20"/>
    <mergeCell ref="BA20:BC20"/>
    <mergeCell ref="BD20:BF20"/>
    <mergeCell ref="DU20:ED20"/>
    <mergeCell ref="EE20:EJ20"/>
    <mergeCell ref="EK20:EP20"/>
    <mergeCell ref="EQ20:EV20"/>
    <mergeCell ref="AI20:AK20"/>
    <mergeCell ref="AL20:AN20"/>
    <mergeCell ref="AO20:AQ20"/>
    <mergeCell ref="AR20:AT20"/>
    <mergeCell ref="AU20:AW20"/>
    <mergeCell ref="AX20:AZ20"/>
    <mergeCell ref="A20:B20"/>
    <mergeCell ref="C20:V20"/>
    <mergeCell ref="W20:Y20"/>
    <mergeCell ref="Z20:AB20"/>
    <mergeCell ref="AC20:AE20"/>
    <mergeCell ref="AF20:AH20"/>
    <mergeCell ref="HK19:HP19"/>
    <mergeCell ref="HQ19:HV19"/>
    <mergeCell ref="HW19:IB19"/>
    <mergeCell ref="IC19:IH19"/>
    <mergeCell ref="II19:IN19"/>
    <mergeCell ref="IO19:IT19"/>
    <mergeCell ref="GA19:GF19"/>
    <mergeCell ref="GG19:GL19"/>
    <mergeCell ref="GM19:GR19"/>
    <mergeCell ref="GS19:GX19"/>
    <mergeCell ref="GY19:HD19"/>
    <mergeCell ref="HE19:HJ19"/>
    <mergeCell ref="EQ19:EV19"/>
    <mergeCell ref="EW19:FB19"/>
    <mergeCell ref="FC19:FH19"/>
    <mergeCell ref="FI19:FN19"/>
    <mergeCell ref="FO19:FT19"/>
    <mergeCell ref="FU19:FZ19"/>
    <mergeCell ref="AX19:AZ19"/>
    <mergeCell ref="BA19:BC19"/>
    <mergeCell ref="BD19:BF19"/>
    <mergeCell ref="DU19:ED19"/>
    <mergeCell ref="EE19:EJ19"/>
    <mergeCell ref="EK19:EP19"/>
    <mergeCell ref="AF19:AH19"/>
    <mergeCell ref="AI19:AK19"/>
    <mergeCell ref="AL19:AN19"/>
    <mergeCell ref="AO19:AQ19"/>
    <mergeCell ref="AR19:AT19"/>
    <mergeCell ref="AU19:AW19"/>
    <mergeCell ref="HQ18:HV18"/>
    <mergeCell ref="HW18:IB18"/>
    <mergeCell ref="IC18:IH18"/>
    <mergeCell ref="II18:IN18"/>
    <mergeCell ref="IO18:IT18"/>
    <mergeCell ref="A19:B19"/>
    <mergeCell ref="C19:V19"/>
    <mergeCell ref="W19:Y19"/>
    <mergeCell ref="Z19:AB19"/>
    <mergeCell ref="AC19:AE19"/>
    <mergeCell ref="GG18:GL18"/>
    <mergeCell ref="GM18:GR18"/>
    <mergeCell ref="GS18:GX18"/>
    <mergeCell ref="GY18:HD18"/>
    <mergeCell ref="HE18:HJ18"/>
    <mergeCell ref="HK18:HP18"/>
    <mergeCell ref="EW18:FB18"/>
    <mergeCell ref="FC18:FH18"/>
    <mergeCell ref="FI18:FN18"/>
    <mergeCell ref="FO18:FT18"/>
    <mergeCell ref="FU18:FZ18"/>
    <mergeCell ref="GA18:GF18"/>
    <mergeCell ref="BA18:BC18"/>
    <mergeCell ref="BD18:BF18"/>
    <mergeCell ref="DU18:ED18"/>
    <mergeCell ref="EE18:EJ18"/>
    <mergeCell ref="EK18:EP18"/>
    <mergeCell ref="EQ18:EV18"/>
    <mergeCell ref="AI18:AK18"/>
    <mergeCell ref="AL18:AN18"/>
    <mergeCell ref="AO18:AQ18"/>
    <mergeCell ref="AR18:AT18"/>
    <mergeCell ref="AU18:AW18"/>
    <mergeCell ref="AX18:AZ18"/>
    <mergeCell ref="HW17:IB17"/>
    <mergeCell ref="IC17:IH17"/>
    <mergeCell ref="II17:IN17"/>
    <mergeCell ref="IO17:IT17"/>
    <mergeCell ref="A18:B18"/>
    <mergeCell ref="C18:V18"/>
    <mergeCell ref="W18:Y18"/>
    <mergeCell ref="Z18:AB18"/>
    <mergeCell ref="AC18:AE18"/>
    <mergeCell ref="AF18:AH18"/>
    <mergeCell ref="GM17:GR17"/>
    <mergeCell ref="GS17:GX17"/>
    <mergeCell ref="GY17:HD17"/>
    <mergeCell ref="HE17:HJ17"/>
    <mergeCell ref="HK17:HP17"/>
    <mergeCell ref="HQ17:HV17"/>
    <mergeCell ref="FC17:FH17"/>
    <mergeCell ref="FI17:FN17"/>
    <mergeCell ref="FO17:FT17"/>
    <mergeCell ref="FU17:FZ17"/>
    <mergeCell ref="GA17:GF17"/>
    <mergeCell ref="GG17:GL17"/>
    <mergeCell ref="BD17:BF17"/>
    <mergeCell ref="DU17:ED17"/>
    <mergeCell ref="EE17:EJ17"/>
    <mergeCell ref="EK17:EP17"/>
    <mergeCell ref="EQ17:EV17"/>
    <mergeCell ref="EW17:FB17"/>
    <mergeCell ref="AL17:AN17"/>
    <mergeCell ref="AO17:AQ17"/>
    <mergeCell ref="AR17:AT17"/>
    <mergeCell ref="AU17:AW17"/>
    <mergeCell ref="AX17:AZ17"/>
    <mergeCell ref="BA17:BC17"/>
    <mergeCell ref="IC16:IH16"/>
    <mergeCell ref="II16:IN16"/>
    <mergeCell ref="IO16:IT16"/>
    <mergeCell ref="A17:B17"/>
    <mergeCell ref="C17:V17"/>
    <mergeCell ref="W17:Y17"/>
    <mergeCell ref="Z17:AB17"/>
    <mergeCell ref="AC17:AE17"/>
    <mergeCell ref="AF17:AH17"/>
    <mergeCell ref="AI17:AK17"/>
    <mergeCell ref="GS16:GX16"/>
    <mergeCell ref="GY16:HD16"/>
    <mergeCell ref="HE16:HJ16"/>
    <mergeCell ref="HK16:HP16"/>
    <mergeCell ref="HQ16:HV16"/>
    <mergeCell ref="HW16:IB16"/>
    <mergeCell ref="FI16:FN16"/>
    <mergeCell ref="FO16:FT16"/>
    <mergeCell ref="FU16:FZ16"/>
    <mergeCell ref="GA16:GF16"/>
    <mergeCell ref="GG16:GL16"/>
    <mergeCell ref="GM16:GR16"/>
    <mergeCell ref="DU16:ED16"/>
    <mergeCell ref="EE16:EJ16"/>
    <mergeCell ref="EK16:EP16"/>
    <mergeCell ref="EQ16:EV16"/>
    <mergeCell ref="EW16:FB16"/>
    <mergeCell ref="FC16:FH16"/>
    <mergeCell ref="AO16:AQ16"/>
    <mergeCell ref="AR16:AT16"/>
    <mergeCell ref="AU16:AW16"/>
    <mergeCell ref="AX16:AZ16"/>
    <mergeCell ref="BA16:BC16"/>
    <mergeCell ref="BD16:BF16"/>
    <mergeCell ref="II15:IN15"/>
    <mergeCell ref="IO15:IT15"/>
    <mergeCell ref="A16:B16"/>
    <mergeCell ref="C16:V16"/>
    <mergeCell ref="W16:Y16"/>
    <mergeCell ref="Z16:AB16"/>
    <mergeCell ref="AC16:AE16"/>
    <mergeCell ref="AF16:AH16"/>
    <mergeCell ref="AI16:AK16"/>
    <mergeCell ref="AL16:AN16"/>
    <mergeCell ref="GY15:HD15"/>
    <mergeCell ref="HE15:HJ15"/>
    <mergeCell ref="HK15:HP15"/>
    <mergeCell ref="HQ15:HV15"/>
    <mergeCell ref="HW15:IB15"/>
    <mergeCell ref="IC15:IH15"/>
    <mergeCell ref="FO15:FT15"/>
    <mergeCell ref="FU15:FZ15"/>
    <mergeCell ref="GA15:GF15"/>
    <mergeCell ref="GG15:GL15"/>
    <mergeCell ref="GM15:GR15"/>
    <mergeCell ref="GS15:GX15"/>
    <mergeCell ref="EE15:EJ15"/>
    <mergeCell ref="EK15:EP15"/>
    <mergeCell ref="EQ15:EV15"/>
    <mergeCell ref="EW15:FB15"/>
    <mergeCell ref="FC15:FH15"/>
    <mergeCell ref="FI15:FN15"/>
    <mergeCell ref="CT15:CV15"/>
    <mergeCell ref="CW15:CY15"/>
    <mergeCell ref="CZ15:DF15"/>
    <mergeCell ref="DG15:DM15"/>
    <mergeCell ref="DN15:DT15"/>
    <mergeCell ref="DU15:ED15"/>
    <mergeCell ref="CB15:CD15"/>
    <mergeCell ref="CE15:CG15"/>
    <mergeCell ref="CH15:CJ15"/>
    <mergeCell ref="CK15:CM15"/>
    <mergeCell ref="CN15:CP15"/>
    <mergeCell ref="CQ15:CS15"/>
    <mergeCell ref="BG15:BL15"/>
    <mergeCell ref="BM15:BO15"/>
    <mergeCell ref="BP15:BR15"/>
    <mergeCell ref="BS15:BU15"/>
    <mergeCell ref="BV15:BX15"/>
    <mergeCell ref="BY15:CA15"/>
    <mergeCell ref="AO15:AQ15"/>
    <mergeCell ref="AR15:AT15"/>
    <mergeCell ref="AU15:AW15"/>
    <mergeCell ref="AX15:AZ15"/>
    <mergeCell ref="BA15:BC15"/>
    <mergeCell ref="BD15:BF15"/>
    <mergeCell ref="II14:IN14"/>
    <mergeCell ref="IO14:IT14"/>
    <mergeCell ref="A15:B15"/>
    <mergeCell ref="C15:V15"/>
    <mergeCell ref="W15:Y15"/>
    <mergeCell ref="Z15:AB15"/>
    <mergeCell ref="AC15:AE15"/>
    <mergeCell ref="AF15:AH15"/>
    <mergeCell ref="AI15:AK15"/>
    <mergeCell ref="AL15:AN15"/>
    <mergeCell ref="GY14:HD14"/>
    <mergeCell ref="HE14:HJ14"/>
    <mergeCell ref="HK14:HP14"/>
    <mergeCell ref="HQ14:HV14"/>
    <mergeCell ref="HW14:IB14"/>
    <mergeCell ref="IC14:IH14"/>
    <mergeCell ref="FO14:FT14"/>
    <mergeCell ref="FU14:FZ14"/>
    <mergeCell ref="GA14:GF14"/>
    <mergeCell ref="GG14:GL14"/>
    <mergeCell ref="GM14:GR14"/>
    <mergeCell ref="GS14:GX14"/>
    <mergeCell ref="EE14:EJ14"/>
    <mergeCell ref="EK14:EP14"/>
    <mergeCell ref="EQ14:EV14"/>
    <mergeCell ref="EW14:FB14"/>
    <mergeCell ref="FC14:FH14"/>
    <mergeCell ref="FI14:FN14"/>
    <mergeCell ref="CT14:CV14"/>
    <mergeCell ref="CW14:CY14"/>
    <mergeCell ref="CZ14:DF14"/>
    <mergeCell ref="DG14:DM14"/>
    <mergeCell ref="DN14:DT14"/>
    <mergeCell ref="DU14:ED14"/>
    <mergeCell ref="CB14:CD14"/>
    <mergeCell ref="CE14:CG14"/>
    <mergeCell ref="CH14:CJ14"/>
    <mergeCell ref="CK14:CM14"/>
    <mergeCell ref="CN14:CP14"/>
    <mergeCell ref="CQ14:CS14"/>
    <mergeCell ref="BG14:BL14"/>
    <mergeCell ref="BM14:BO14"/>
    <mergeCell ref="BP14:BR14"/>
    <mergeCell ref="BS14:BU14"/>
    <mergeCell ref="BV14:BX14"/>
    <mergeCell ref="BY14:CA14"/>
    <mergeCell ref="AO14:AQ14"/>
    <mergeCell ref="AR14:AT14"/>
    <mergeCell ref="AU14:AW14"/>
    <mergeCell ref="AX14:AZ14"/>
    <mergeCell ref="BA14:BC14"/>
    <mergeCell ref="BD14:BF14"/>
    <mergeCell ref="EE13:GL13"/>
    <mergeCell ref="GM13:IT13"/>
    <mergeCell ref="A14:B14"/>
    <mergeCell ref="C14:V14"/>
    <mergeCell ref="W14:Y14"/>
    <mergeCell ref="Z14:AB14"/>
    <mergeCell ref="AC14:AE14"/>
    <mergeCell ref="AF14:AH14"/>
    <mergeCell ref="AI14:AK14"/>
    <mergeCell ref="AL14:AN14"/>
    <mergeCell ref="BA13:BC13"/>
    <mergeCell ref="BD13:BF13"/>
    <mergeCell ref="BG13:BL13"/>
    <mergeCell ref="BM13:CJ13"/>
    <mergeCell ref="CK13:DT13"/>
    <mergeCell ref="DU13:ED13"/>
    <mergeCell ref="AI13:AK13"/>
    <mergeCell ref="AL13:AN13"/>
    <mergeCell ref="AO13:AQ13"/>
    <mergeCell ref="AR13:AT13"/>
    <mergeCell ref="AU13:AW13"/>
    <mergeCell ref="AX13:AZ13"/>
    <mergeCell ref="A13:B13"/>
    <mergeCell ref="C13:V13"/>
    <mergeCell ref="W13:Y13"/>
    <mergeCell ref="Z13:AB13"/>
    <mergeCell ref="AC13:AE13"/>
    <mergeCell ref="AF13:AH13"/>
    <mergeCell ref="CN12:CP12"/>
    <mergeCell ref="CQ12:CS12"/>
    <mergeCell ref="CT12:CV12"/>
    <mergeCell ref="CW12:CY12"/>
    <mergeCell ref="CZ12:DF12"/>
    <mergeCell ref="DG12:DM12"/>
    <mergeCell ref="BV12:BX12"/>
    <mergeCell ref="BY12:CA12"/>
    <mergeCell ref="CB12:CD12"/>
    <mergeCell ref="CE12:CG12"/>
    <mergeCell ref="CH12:CJ12"/>
    <mergeCell ref="CK12:CM12"/>
    <mergeCell ref="BA12:BC12"/>
    <mergeCell ref="BD12:BF12"/>
    <mergeCell ref="BG12:BL12"/>
    <mergeCell ref="BM12:BO12"/>
    <mergeCell ref="BP12:BR12"/>
    <mergeCell ref="BS12:BU12"/>
    <mergeCell ref="AI12:AK12"/>
    <mergeCell ref="AL12:AN12"/>
    <mergeCell ref="AO12:AQ12"/>
    <mergeCell ref="AR12:AT12"/>
    <mergeCell ref="AU12:AW12"/>
    <mergeCell ref="AX12:AZ12"/>
    <mergeCell ref="A12:B12"/>
    <mergeCell ref="C12:V12"/>
    <mergeCell ref="W12:Y12"/>
    <mergeCell ref="Z12:AB12"/>
    <mergeCell ref="AC12:AE12"/>
    <mergeCell ref="AF12:AH12"/>
    <mergeCell ref="CN11:CP11"/>
    <mergeCell ref="CQ11:CS11"/>
    <mergeCell ref="CT11:CV11"/>
    <mergeCell ref="CW11:CY11"/>
    <mergeCell ref="CZ11:DF11"/>
    <mergeCell ref="DG11:DM11"/>
    <mergeCell ref="BV11:BX11"/>
    <mergeCell ref="BY11:CA11"/>
    <mergeCell ref="CB11:CD11"/>
    <mergeCell ref="CE11:CG11"/>
    <mergeCell ref="CH11:CJ11"/>
    <mergeCell ref="CK11:CM11"/>
    <mergeCell ref="BA11:BC11"/>
    <mergeCell ref="BD11:BF11"/>
    <mergeCell ref="BG11:BL11"/>
    <mergeCell ref="BM11:BO11"/>
    <mergeCell ref="BP11:BR11"/>
    <mergeCell ref="BS11:BU11"/>
    <mergeCell ref="AI11:AK11"/>
    <mergeCell ref="AL11:AN11"/>
    <mergeCell ref="AO11:AQ11"/>
    <mergeCell ref="AR11:AT11"/>
    <mergeCell ref="AU11:AW11"/>
    <mergeCell ref="AX11:AZ11"/>
    <mergeCell ref="A11:B11"/>
    <mergeCell ref="C11:V11"/>
    <mergeCell ref="W11:Y11"/>
    <mergeCell ref="Z11:AB11"/>
    <mergeCell ref="AC11:AE11"/>
    <mergeCell ref="AF11:AH11"/>
    <mergeCell ref="EW10:FB12"/>
    <mergeCell ref="FC10:FH12"/>
    <mergeCell ref="GM10:GR12"/>
    <mergeCell ref="GS10:GX12"/>
    <mergeCell ref="GY10:HD12"/>
    <mergeCell ref="HE10:HJ12"/>
    <mergeCell ref="CZ10:DF10"/>
    <mergeCell ref="DG10:DM10"/>
    <mergeCell ref="DN10:DT10"/>
    <mergeCell ref="EE10:EJ12"/>
    <mergeCell ref="EK10:EP12"/>
    <mergeCell ref="EQ10:EV12"/>
    <mergeCell ref="DN11:DT11"/>
    <mergeCell ref="DN12:DT12"/>
    <mergeCell ref="BV10:BX10"/>
    <mergeCell ref="BY10:CA10"/>
    <mergeCell ref="CB10:CD10"/>
    <mergeCell ref="CE10:CG10"/>
    <mergeCell ref="CH10:CJ10"/>
    <mergeCell ref="CK10:CM10"/>
    <mergeCell ref="BA10:BC10"/>
    <mergeCell ref="BD10:BF10"/>
    <mergeCell ref="BG10:BL10"/>
    <mergeCell ref="BM10:BO10"/>
    <mergeCell ref="BP10:BR10"/>
    <mergeCell ref="BS10:BU10"/>
    <mergeCell ref="AI10:AK10"/>
    <mergeCell ref="AL10:AN10"/>
    <mergeCell ref="FO9:FT12"/>
    <mergeCell ref="FU9:FZ12"/>
    <mergeCell ref="GA9:GF12"/>
    <mergeCell ref="GG9:GL12"/>
    <mergeCell ref="GM9:HP9"/>
    <mergeCell ref="HQ9:HV12"/>
    <mergeCell ref="HK10:HP12"/>
    <mergeCell ref="CK9:CY9"/>
    <mergeCell ref="CZ9:DF9"/>
    <mergeCell ref="DG9:DM9"/>
    <mergeCell ref="DN9:DT9"/>
    <mergeCell ref="EE9:FH9"/>
    <mergeCell ref="FI9:FN12"/>
    <mergeCell ref="CN10:CP10"/>
    <mergeCell ref="CQ10:CS10"/>
    <mergeCell ref="CT10:CV10"/>
    <mergeCell ref="CW10:CY10"/>
    <mergeCell ref="EE8:IT8"/>
    <mergeCell ref="A9:B9"/>
    <mergeCell ref="C9:V9"/>
    <mergeCell ref="W9:AN9"/>
    <mergeCell ref="AO9:BF9"/>
    <mergeCell ref="BG9:BL9"/>
    <mergeCell ref="BM9:CA9"/>
    <mergeCell ref="CB9:CD9"/>
    <mergeCell ref="CE9:CG9"/>
    <mergeCell ref="CH9:CJ9"/>
    <mergeCell ref="A6:IT6"/>
    <mergeCell ref="A8:B8"/>
    <mergeCell ref="C8:V8"/>
    <mergeCell ref="W8:AN8"/>
    <mergeCell ref="AO8:BF8"/>
    <mergeCell ref="BG8:BL8"/>
    <mergeCell ref="BM8:DT8"/>
    <mergeCell ref="DU8:ED12"/>
    <mergeCell ref="AO10:AQ10"/>
    <mergeCell ref="AR10:AT10"/>
    <mergeCell ref="AU10:AW10"/>
    <mergeCell ref="AX10:AZ10"/>
    <mergeCell ref="HW9:IB12"/>
    <mergeCell ref="IC9:IH12"/>
    <mergeCell ref="II9:IN12"/>
    <mergeCell ref="IO9:IT12"/>
    <mergeCell ref="A10:B10"/>
    <mergeCell ref="C10:V10"/>
    <mergeCell ref="W10:Y10"/>
    <mergeCell ref="Z10:AB10"/>
    <mergeCell ref="AC10:AE10"/>
    <mergeCell ref="AF10:AH10"/>
  </mergeCells>
  <pageMargins left="0.35433070866141736" right="0.23622047244094491" top="0.70866141732283472" bottom="0.39370078740157483" header="0.27559055118110237" footer="0.27559055118110237"/>
  <pageSetup paperSize="9" scale="41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DW37"/>
  <sheetViews>
    <sheetView tabSelected="1" view="pageBreakPreview" topLeftCell="A4" zoomScaleNormal="120" workbookViewId="0">
      <selection activeCell="FD20" sqref="FC20:FD20"/>
    </sheetView>
  </sheetViews>
  <sheetFormatPr defaultColWidth="0.85546875" defaultRowHeight="12.75"/>
  <cols>
    <col min="1" max="60" width="0.85546875" style="31"/>
    <col min="61" max="61" width="6.85546875" style="31" customWidth="1"/>
    <col min="62" max="126" width="0.85546875" style="31"/>
    <col min="127" max="127" width="2.5703125" style="31" customWidth="1"/>
    <col min="128" max="16384" width="0.85546875" style="31"/>
  </cols>
  <sheetData>
    <row r="1" spans="1:127" ht="33.75" customHeight="1">
      <c r="CI1" s="275" t="s">
        <v>286</v>
      </c>
      <c r="CJ1" s="275"/>
      <c r="CK1" s="275"/>
      <c r="CL1" s="275"/>
      <c r="CM1" s="275"/>
      <c r="CN1" s="275"/>
      <c r="CO1" s="275"/>
      <c r="CP1" s="275"/>
      <c r="CQ1" s="275"/>
      <c r="CR1" s="275"/>
      <c r="CS1" s="275"/>
      <c r="CT1" s="275"/>
      <c r="CU1" s="275"/>
      <c r="CV1" s="275"/>
      <c r="CW1" s="275"/>
      <c r="CX1" s="275"/>
      <c r="CY1" s="275"/>
      <c r="CZ1" s="275"/>
      <c r="DA1" s="275"/>
      <c r="DB1" s="275"/>
      <c r="DC1" s="275"/>
      <c r="DD1" s="275"/>
      <c r="DE1" s="275"/>
      <c r="DF1" s="275"/>
      <c r="DG1" s="275"/>
      <c r="DH1" s="275"/>
      <c r="DI1" s="275"/>
      <c r="DJ1" s="275"/>
      <c r="DK1" s="275"/>
      <c r="DL1" s="275"/>
      <c r="DM1" s="275"/>
      <c r="DN1" s="275"/>
      <c r="DO1" s="275"/>
      <c r="DP1" s="275"/>
      <c r="DQ1" s="275"/>
      <c r="DR1" s="275"/>
      <c r="DS1" s="275"/>
      <c r="DT1" s="275"/>
      <c r="DU1" s="275"/>
      <c r="DV1" s="275"/>
      <c r="DW1" s="275"/>
    </row>
    <row r="3" spans="1:127" s="32" customFormat="1" ht="28.5" customHeight="1">
      <c r="A3" s="207" t="s">
        <v>294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  <c r="DA3" s="207"/>
      <c r="DB3" s="207"/>
      <c r="DC3" s="207"/>
      <c r="DD3" s="207"/>
      <c r="DE3" s="207"/>
      <c r="DF3" s="207"/>
      <c r="DG3" s="207"/>
      <c r="DH3" s="207"/>
      <c r="DI3" s="207"/>
      <c r="DJ3" s="207"/>
      <c r="DK3" s="207"/>
      <c r="DL3" s="207"/>
      <c r="DM3" s="207"/>
      <c r="DN3" s="207"/>
      <c r="DO3" s="207"/>
      <c r="DP3" s="207"/>
      <c r="DQ3" s="207"/>
      <c r="DR3" s="207"/>
      <c r="DS3" s="207"/>
      <c r="DT3" s="207"/>
      <c r="DU3" s="207"/>
      <c r="DV3" s="207"/>
      <c r="DW3" s="207"/>
    </row>
    <row r="5" spans="1:127" ht="13.5" thickBot="1"/>
    <row r="6" spans="1:127" ht="38.25" customHeight="1" thickBot="1">
      <c r="A6" s="198" t="s">
        <v>225</v>
      </c>
      <c r="B6" s="199"/>
      <c r="C6" s="199"/>
      <c r="D6" s="199"/>
      <c r="E6" s="199"/>
      <c r="F6" s="199"/>
      <c r="G6" s="199"/>
      <c r="H6" s="199"/>
      <c r="I6" s="200"/>
      <c r="J6" s="198" t="s">
        <v>226</v>
      </c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99"/>
      <c r="BI6" s="200"/>
      <c r="BJ6" s="201" t="s">
        <v>227</v>
      </c>
      <c r="BK6" s="201"/>
      <c r="BL6" s="201"/>
      <c r="BM6" s="201"/>
      <c r="BN6" s="201"/>
      <c r="BO6" s="201"/>
      <c r="BP6" s="201"/>
      <c r="BQ6" s="201"/>
      <c r="BR6" s="201"/>
      <c r="BS6" s="201"/>
      <c r="BT6" s="202"/>
      <c r="BU6" s="203" t="s">
        <v>228</v>
      </c>
      <c r="BV6" s="201"/>
      <c r="BW6" s="201"/>
      <c r="BX6" s="201"/>
      <c r="BY6" s="201"/>
      <c r="BZ6" s="201"/>
      <c r="CA6" s="201"/>
      <c r="CB6" s="201"/>
      <c r="CC6" s="201"/>
      <c r="CD6" s="201"/>
      <c r="CE6" s="202"/>
      <c r="CF6" s="203" t="s">
        <v>229</v>
      </c>
      <c r="CG6" s="201"/>
      <c r="CH6" s="201"/>
      <c r="CI6" s="201"/>
      <c r="CJ6" s="201"/>
      <c r="CK6" s="201"/>
      <c r="CL6" s="201"/>
      <c r="CM6" s="201"/>
      <c r="CN6" s="201"/>
      <c r="CO6" s="201"/>
      <c r="CP6" s="202"/>
      <c r="CQ6" s="203" t="s">
        <v>230</v>
      </c>
      <c r="CR6" s="201"/>
      <c r="CS6" s="201"/>
      <c r="CT6" s="201"/>
      <c r="CU6" s="201"/>
      <c r="CV6" s="201"/>
      <c r="CW6" s="201"/>
      <c r="CX6" s="201"/>
      <c r="CY6" s="201"/>
      <c r="CZ6" s="201"/>
      <c r="DA6" s="202"/>
      <c r="DB6" s="203" t="s">
        <v>231</v>
      </c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4" t="s">
        <v>19</v>
      </c>
      <c r="DN6" s="205"/>
      <c r="DO6" s="205"/>
      <c r="DP6" s="205"/>
      <c r="DQ6" s="205"/>
      <c r="DR6" s="205"/>
      <c r="DS6" s="205"/>
      <c r="DT6" s="205"/>
      <c r="DU6" s="205"/>
      <c r="DV6" s="205"/>
      <c r="DW6" s="206"/>
    </row>
    <row r="7" spans="1:127" s="33" customFormat="1">
      <c r="A7" s="221" t="s">
        <v>41</v>
      </c>
      <c r="B7" s="222"/>
      <c r="C7" s="222"/>
      <c r="D7" s="222"/>
      <c r="E7" s="222"/>
      <c r="F7" s="222"/>
      <c r="G7" s="222"/>
      <c r="H7" s="222"/>
      <c r="I7" s="223"/>
      <c r="J7" s="224" t="s">
        <v>232</v>
      </c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5"/>
      <c r="BH7" s="225"/>
      <c r="BI7" s="225"/>
      <c r="BJ7" s="226">
        <f>BJ8+BJ16+BJ20+BJ21+BJ23</f>
        <v>229.70000000000002</v>
      </c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>
        <f>BU8+BU16+BU20+BU21+BU23</f>
        <v>255.39999999999998</v>
      </c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27">
        <f>CF8+CF16+CF20+CF21+CF23</f>
        <v>247.8</v>
      </c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08">
        <f>CQ8+CQ16+CQ20+CQ21+CQ23</f>
        <v>247.3</v>
      </c>
      <c r="CR7" s="208"/>
      <c r="CS7" s="208"/>
      <c r="CT7" s="208"/>
      <c r="CU7" s="208"/>
      <c r="CV7" s="208"/>
      <c r="CW7" s="208"/>
      <c r="CX7" s="208"/>
      <c r="CY7" s="208"/>
      <c r="CZ7" s="208"/>
      <c r="DA7" s="208"/>
      <c r="DB7" s="208">
        <f>DB8+DB16+DB20+DB21+DB23</f>
        <v>257.89999999999998</v>
      </c>
      <c r="DC7" s="208"/>
      <c r="DD7" s="208"/>
      <c r="DE7" s="208"/>
      <c r="DF7" s="208"/>
      <c r="DG7" s="208"/>
      <c r="DH7" s="208"/>
      <c r="DI7" s="208"/>
      <c r="DJ7" s="208"/>
      <c r="DK7" s="208"/>
      <c r="DL7" s="209"/>
      <c r="DM7" s="210">
        <f>SUM(BJ7:DL7)</f>
        <v>1238.0999999999999</v>
      </c>
      <c r="DN7" s="210"/>
      <c r="DO7" s="210"/>
      <c r="DP7" s="210"/>
      <c r="DQ7" s="210"/>
      <c r="DR7" s="210"/>
      <c r="DS7" s="210"/>
      <c r="DT7" s="210"/>
      <c r="DU7" s="210"/>
      <c r="DV7" s="210"/>
      <c r="DW7" s="211"/>
    </row>
    <row r="8" spans="1:127" s="33" customFormat="1">
      <c r="A8" s="212" t="s">
        <v>44</v>
      </c>
      <c r="B8" s="213"/>
      <c r="C8" s="213"/>
      <c r="D8" s="213"/>
      <c r="E8" s="213"/>
      <c r="F8" s="213"/>
      <c r="G8" s="213"/>
      <c r="H8" s="213"/>
      <c r="I8" s="214"/>
      <c r="J8" s="215" t="s">
        <v>233</v>
      </c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7">
        <f>BJ9+BJ10+BJ11+BJ15</f>
        <v>102.9</v>
      </c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>
        <f>BU9+BU10+BU11+BU15</f>
        <v>120.19999999999999</v>
      </c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>
        <f>CF9+CF10+CF11+CF15</f>
        <v>109.89999999999999</v>
      </c>
      <c r="CG8" s="218"/>
      <c r="CH8" s="218"/>
      <c r="CI8" s="218"/>
      <c r="CJ8" s="218"/>
      <c r="CK8" s="218"/>
      <c r="CL8" s="218"/>
      <c r="CM8" s="218"/>
      <c r="CN8" s="218"/>
      <c r="CO8" s="218"/>
      <c r="CP8" s="218"/>
      <c r="CQ8" s="218">
        <f>CQ9+CQ10+CQ11+CQ15</f>
        <v>104.6</v>
      </c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>
        <f>DB9+DB10+DB11+DB15</f>
        <v>109.8</v>
      </c>
      <c r="DC8" s="218"/>
      <c r="DD8" s="218"/>
      <c r="DE8" s="218"/>
      <c r="DF8" s="218"/>
      <c r="DG8" s="218"/>
      <c r="DH8" s="218"/>
      <c r="DI8" s="218"/>
      <c r="DJ8" s="218"/>
      <c r="DK8" s="218"/>
      <c r="DL8" s="219"/>
      <c r="DM8" s="220">
        <f>DM9+DM10+DM11+DM15</f>
        <v>547.4</v>
      </c>
      <c r="DN8" s="218"/>
      <c r="DO8" s="218"/>
      <c r="DP8" s="218"/>
      <c r="DQ8" s="218"/>
      <c r="DR8" s="218"/>
      <c r="DS8" s="218"/>
      <c r="DT8" s="218"/>
      <c r="DU8" s="218"/>
      <c r="DV8" s="218"/>
      <c r="DW8" s="218"/>
    </row>
    <row r="9" spans="1:127" s="34" customFormat="1">
      <c r="A9" s="232" t="s">
        <v>47</v>
      </c>
      <c r="B9" s="233"/>
      <c r="C9" s="233"/>
      <c r="D9" s="233"/>
      <c r="E9" s="233"/>
      <c r="F9" s="233"/>
      <c r="G9" s="233"/>
      <c r="H9" s="233"/>
      <c r="I9" s="234"/>
      <c r="J9" s="235" t="s">
        <v>234</v>
      </c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7">
        <v>16.100000000000001</v>
      </c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>
        <v>29.6</v>
      </c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>
        <v>13.8</v>
      </c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>
        <v>3.1</v>
      </c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>
        <v>2.2000000000000002</v>
      </c>
      <c r="DC9" s="228"/>
      <c r="DD9" s="228"/>
      <c r="DE9" s="228"/>
      <c r="DF9" s="228"/>
      <c r="DG9" s="228"/>
      <c r="DH9" s="228"/>
      <c r="DI9" s="228"/>
      <c r="DJ9" s="228"/>
      <c r="DK9" s="228"/>
      <c r="DL9" s="229"/>
      <c r="DM9" s="230">
        <f>SUM(BJ9:DL9)</f>
        <v>64.8</v>
      </c>
      <c r="DN9" s="230"/>
      <c r="DO9" s="230"/>
      <c r="DP9" s="230"/>
      <c r="DQ9" s="230"/>
      <c r="DR9" s="230"/>
      <c r="DS9" s="230"/>
      <c r="DT9" s="230"/>
      <c r="DU9" s="230"/>
      <c r="DV9" s="230"/>
      <c r="DW9" s="231"/>
    </row>
    <row r="10" spans="1:127" s="34" customFormat="1">
      <c r="A10" s="232" t="s">
        <v>56</v>
      </c>
      <c r="B10" s="233"/>
      <c r="C10" s="233"/>
      <c r="D10" s="233"/>
      <c r="E10" s="233"/>
      <c r="F10" s="233"/>
      <c r="G10" s="233"/>
      <c r="H10" s="233"/>
      <c r="I10" s="234"/>
      <c r="J10" s="235" t="s">
        <v>235</v>
      </c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7"/>
      <c r="BK10" s="228"/>
      <c r="BL10" s="228"/>
      <c r="BM10" s="228"/>
      <c r="BN10" s="228"/>
      <c r="BO10" s="228"/>
      <c r="BP10" s="228"/>
      <c r="BQ10" s="228"/>
      <c r="BR10" s="228"/>
      <c r="BS10" s="228"/>
      <c r="BT10" s="228"/>
      <c r="BU10" s="228"/>
      <c r="BV10" s="228"/>
      <c r="BW10" s="228"/>
      <c r="BX10" s="228"/>
      <c r="BY10" s="228"/>
      <c r="BZ10" s="228"/>
      <c r="CA10" s="228"/>
      <c r="CB10" s="228"/>
      <c r="CC10" s="228"/>
      <c r="CD10" s="228"/>
      <c r="CE10" s="228"/>
      <c r="CF10" s="228"/>
      <c r="CG10" s="228"/>
      <c r="CH10" s="228"/>
      <c r="CI10" s="228"/>
      <c r="CJ10" s="228"/>
      <c r="CK10" s="228"/>
      <c r="CL10" s="228"/>
      <c r="CM10" s="228"/>
      <c r="CN10" s="228"/>
      <c r="CO10" s="228"/>
      <c r="CP10" s="228"/>
      <c r="CQ10" s="228"/>
      <c r="CR10" s="228"/>
      <c r="CS10" s="228"/>
      <c r="CT10" s="228"/>
      <c r="CU10" s="228"/>
      <c r="CV10" s="228"/>
      <c r="CW10" s="228"/>
      <c r="CX10" s="228"/>
      <c r="CY10" s="228"/>
      <c r="CZ10" s="228"/>
      <c r="DA10" s="228"/>
      <c r="DB10" s="228"/>
      <c r="DC10" s="228"/>
      <c r="DD10" s="228"/>
      <c r="DE10" s="228"/>
      <c r="DF10" s="228"/>
      <c r="DG10" s="228"/>
      <c r="DH10" s="228"/>
      <c r="DI10" s="228"/>
      <c r="DJ10" s="228"/>
      <c r="DK10" s="228"/>
      <c r="DL10" s="229"/>
      <c r="DM10" s="230"/>
      <c r="DN10" s="230"/>
      <c r="DO10" s="230"/>
      <c r="DP10" s="230"/>
      <c r="DQ10" s="230"/>
      <c r="DR10" s="230"/>
      <c r="DS10" s="230"/>
      <c r="DT10" s="230"/>
      <c r="DU10" s="230"/>
      <c r="DV10" s="230"/>
      <c r="DW10" s="231"/>
    </row>
    <row r="11" spans="1:127" s="34" customFormat="1" ht="25.5" customHeight="1">
      <c r="A11" s="232" t="s">
        <v>59</v>
      </c>
      <c r="B11" s="233"/>
      <c r="C11" s="233"/>
      <c r="D11" s="233"/>
      <c r="E11" s="233"/>
      <c r="F11" s="233"/>
      <c r="G11" s="233"/>
      <c r="H11" s="233"/>
      <c r="I11" s="234"/>
      <c r="J11" s="240" t="s">
        <v>236</v>
      </c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37">
        <f>BJ12+BJ13+BJ14</f>
        <v>86.8</v>
      </c>
      <c r="BK11" s="228"/>
      <c r="BL11" s="228"/>
      <c r="BM11" s="228"/>
      <c r="BN11" s="228"/>
      <c r="BO11" s="228"/>
      <c r="BP11" s="228"/>
      <c r="BQ11" s="228"/>
      <c r="BR11" s="228"/>
      <c r="BS11" s="228"/>
      <c r="BT11" s="228"/>
      <c r="BU11" s="238">
        <f>BU12+BU13+BU14</f>
        <v>90.6</v>
      </c>
      <c r="BV11" s="230"/>
      <c r="BW11" s="230"/>
      <c r="BX11" s="230"/>
      <c r="BY11" s="230"/>
      <c r="BZ11" s="230"/>
      <c r="CA11" s="230"/>
      <c r="CB11" s="230"/>
      <c r="CC11" s="230"/>
      <c r="CD11" s="230"/>
      <c r="CE11" s="242"/>
      <c r="CF11" s="238">
        <f>CF12+CF13+CF14</f>
        <v>96.1</v>
      </c>
      <c r="CG11" s="230"/>
      <c r="CH11" s="230"/>
      <c r="CI11" s="230"/>
      <c r="CJ11" s="230"/>
      <c r="CK11" s="230"/>
      <c r="CL11" s="230"/>
      <c r="CM11" s="230"/>
      <c r="CN11" s="230"/>
      <c r="CO11" s="230"/>
      <c r="CP11" s="242"/>
      <c r="CQ11" s="238">
        <f>CQ12+CQ13+CQ14</f>
        <v>101.5</v>
      </c>
      <c r="CR11" s="230"/>
      <c r="CS11" s="230"/>
      <c r="CT11" s="230"/>
      <c r="CU11" s="230"/>
      <c r="CV11" s="230"/>
      <c r="CW11" s="230"/>
      <c r="CX11" s="230"/>
      <c r="CY11" s="230"/>
      <c r="CZ11" s="230"/>
      <c r="DA11" s="242"/>
      <c r="DB11" s="238">
        <f>DB12+DB13+DB14</f>
        <v>107.6</v>
      </c>
      <c r="DC11" s="230"/>
      <c r="DD11" s="230"/>
      <c r="DE11" s="230"/>
      <c r="DF11" s="230"/>
      <c r="DG11" s="230"/>
      <c r="DH11" s="230"/>
      <c r="DI11" s="230"/>
      <c r="DJ11" s="230"/>
      <c r="DK11" s="230"/>
      <c r="DL11" s="231"/>
      <c r="DM11" s="239">
        <f>DM12+DM13+DM14</f>
        <v>482.6</v>
      </c>
      <c r="DN11" s="230"/>
      <c r="DO11" s="230"/>
      <c r="DP11" s="230"/>
      <c r="DQ11" s="230"/>
      <c r="DR11" s="230"/>
      <c r="DS11" s="230"/>
      <c r="DT11" s="230"/>
      <c r="DU11" s="230"/>
      <c r="DV11" s="230"/>
      <c r="DW11" s="231"/>
    </row>
    <row r="12" spans="1:127" s="34" customFormat="1">
      <c r="A12" s="232" t="s">
        <v>237</v>
      </c>
      <c r="B12" s="233"/>
      <c r="C12" s="233"/>
      <c r="D12" s="233"/>
      <c r="E12" s="233"/>
      <c r="F12" s="233"/>
      <c r="G12" s="233"/>
      <c r="H12" s="233"/>
      <c r="I12" s="234"/>
      <c r="J12" s="235" t="s">
        <v>238</v>
      </c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7"/>
      <c r="BK12" s="228"/>
      <c r="BL12" s="228"/>
      <c r="BM12" s="228"/>
      <c r="BN12" s="228"/>
      <c r="BO12" s="228"/>
      <c r="BP12" s="228"/>
      <c r="BQ12" s="228"/>
      <c r="BR12" s="228"/>
      <c r="BS12" s="228"/>
      <c r="BT12" s="228"/>
      <c r="BU12" s="228"/>
      <c r="BV12" s="228"/>
      <c r="BW12" s="228"/>
      <c r="BX12" s="228"/>
      <c r="BY12" s="228"/>
      <c r="BZ12" s="228"/>
      <c r="CA12" s="228"/>
      <c r="CB12" s="228"/>
      <c r="CC12" s="228"/>
      <c r="CD12" s="228"/>
      <c r="CE12" s="228"/>
      <c r="CF12" s="228"/>
      <c r="CG12" s="228"/>
      <c r="CH12" s="228"/>
      <c r="CI12" s="228"/>
      <c r="CJ12" s="228"/>
      <c r="CK12" s="228"/>
      <c r="CL12" s="228"/>
      <c r="CM12" s="228"/>
      <c r="CN12" s="228"/>
      <c r="CO12" s="228"/>
      <c r="CP12" s="228"/>
      <c r="CQ12" s="228"/>
      <c r="CR12" s="228"/>
      <c r="CS12" s="228"/>
      <c r="CT12" s="228"/>
      <c r="CU12" s="228"/>
      <c r="CV12" s="228"/>
      <c r="CW12" s="228"/>
      <c r="CX12" s="228"/>
      <c r="CY12" s="228"/>
      <c r="CZ12" s="228"/>
      <c r="DA12" s="228"/>
      <c r="DB12" s="228"/>
      <c r="DC12" s="228"/>
      <c r="DD12" s="228"/>
      <c r="DE12" s="228"/>
      <c r="DF12" s="228"/>
      <c r="DG12" s="228"/>
      <c r="DH12" s="228"/>
      <c r="DI12" s="228"/>
      <c r="DJ12" s="228"/>
      <c r="DK12" s="228"/>
      <c r="DL12" s="229"/>
      <c r="DM12" s="230"/>
      <c r="DN12" s="230"/>
      <c r="DO12" s="230"/>
      <c r="DP12" s="230"/>
      <c r="DQ12" s="230"/>
      <c r="DR12" s="230"/>
      <c r="DS12" s="230"/>
      <c r="DT12" s="230"/>
      <c r="DU12" s="230"/>
      <c r="DV12" s="230"/>
      <c r="DW12" s="231"/>
    </row>
    <row r="13" spans="1:127" s="34" customFormat="1" ht="27" customHeight="1">
      <c r="A13" s="232" t="s">
        <v>239</v>
      </c>
      <c r="B13" s="233"/>
      <c r="C13" s="233"/>
      <c r="D13" s="233"/>
      <c r="E13" s="233"/>
      <c r="F13" s="233"/>
      <c r="G13" s="233"/>
      <c r="H13" s="233"/>
      <c r="I13" s="234"/>
      <c r="J13" s="243" t="s">
        <v>240</v>
      </c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5"/>
      <c r="BJ13" s="237">
        <v>45.9</v>
      </c>
      <c r="BK13" s="228"/>
      <c r="BL13" s="228"/>
      <c r="BM13" s="228"/>
      <c r="BN13" s="228"/>
      <c r="BO13" s="228"/>
      <c r="BP13" s="228"/>
      <c r="BQ13" s="228"/>
      <c r="BR13" s="228"/>
      <c r="BS13" s="228"/>
      <c r="BT13" s="228"/>
      <c r="BU13" s="228">
        <v>47.9</v>
      </c>
      <c r="BV13" s="228"/>
      <c r="BW13" s="228"/>
      <c r="BX13" s="228"/>
      <c r="BY13" s="228"/>
      <c r="BZ13" s="228"/>
      <c r="CA13" s="228"/>
      <c r="CB13" s="228"/>
      <c r="CC13" s="228"/>
      <c r="CD13" s="228"/>
      <c r="CE13" s="228"/>
      <c r="CF13" s="228">
        <v>50</v>
      </c>
      <c r="CG13" s="228"/>
      <c r="CH13" s="228"/>
      <c r="CI13" s="228"/>
      <c r="CJ13" s="228"/>
      <c r="CK13" s="228"/>
      <c r="CL13" s="228"/>
      <c r="CM13" s="228"/>
      <c r="CN13" s="228"/>
      <c r="CO13" s="228"/>
      <c r="CP13" s="228"/>
      <c r="CQ13" s="228">
        <v>52.2</v>
      </c>
      <c r="CR13" s="228"/>
      <c r="CS13" s="228"/>
      <c r="CT13" s="228"/>
      <c r="CU13" s="228"/>
      <c r="CV13" s="228"/>
      <c r="CW13" s="228"/>
      <c r="CX13" s="228"/>
      <c r="CY13" s="228"/>
      <c r="CZ13" s="228"/>
      <c r="DA13" s="228"/>
      <c r="DB13" s="228">
        <v>54.5</v>
      </c>
      <c r="DC13" s="228"/>
      <c r="DD13" s="228"/>
      <c r="DE13" s="228"/>
      <c r="DF13" s="228"/>
      <c r="DG13" s="228"/>
      <c r="DH13" s="228"/>
      <c r="DI13" s="228"/>
      <c r="DJ13" s="228"/>
      <c r="DK13" s="228"/>
      <c r="DL13" s="229"/>
      <c r="DM13" s="230">
        <f>SUM(BJ13:DL13)</f>
        <v>250.5</v>
      </c>
      <c r="DN13" s="230"/>
      <c r="DO13" s="230"/>
      <c r="DP13" s="230"/>
      <c r="DQ13" s="230"/>
      <c r="DR13" s="230"/>
      <c r="DS13" s="230"/>
      <c r="DT13" s="230"/>
      <c r="DU13" s="230"/>
      <c r="DV13" s="230"/>
      <c r="DW13" s="231"/>
    </row>
    <row r="14" spans="1:127" s="34" customFormat="1" ht="39" customHeight="1">
      <c r="A14" s="232" t="s">
        <v>241</v>
      </c>
      <c r="B14" s="233"/>
      <c r="C14" s="233"/>
      <c r="D14" s="233"/>
      <c r="E14" s="233"/>
      <c r="F14" s="233"/>
      <c r="G14" s="233"/>
      <c r="H14" s="233"/>
      <c r="I14" s="234"/>
      <c r="J14" s="243" t="s">
        <v>242</v>
      </c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4"/>
      <c r="BG14" s="244"/>
      <c r="BH14" s="244"/>
      <c r="BI14" s="245"/>
      <c r="BJ14" s="237">
        <v>40.9</v>
      </c>
      <c r="BK14" s="228"/>
      <c r="BL14" s="228"/>
      <c r="BM14" s="228"/>
      <c r="BN14" s="228"/>
      <c r="BO14" s="228"/>
      <c r="BP14" s="228"/>
      <c r="BQ14" s="228"/>
      <c r="BR14" s="228"/>
      <c r="BS14" s="228"/>
      <c r="BT14" s="228"/>
      <c r="BU14" s="228">
        <v>42.7</v>
      </c>
      <c r="BV14" s="228"/>
      <c r="BW14" s="228"/>
      <c r="BX14" s="228"/>
      <c r="BY14" s="228"/>
      <c r="BZ14" s="228"/>
      <c r="CA14" s="228"/>
      <c r="CB14" s="228"/>
      <c r="CC14" s="228"/>
      <c r="CD14" s="228"/>
      <c r="CE14" s="228"/>
      <c r="CF14" s="228">
        <v>46.1</v>
      </c>
      <c r="CG14" s="228"/>
      <c r="CH14" s="228"/>
      <c r="CI14" s="228"/>
      <c r="CJ14" s="228"/>
      <c r="CK14" s="228"/>
      <c r="CL14" s="228"/>
      <c r="CM14" s="228"/>
      <c r="CN14" s="228"/>
      <c r="CO14" s="228"/>
      <c r="CP14" s="228"/>
      <c r="CQ14" s="228">
        <v>49.3</v>
      </c>
      <c r="CR14" s="228"/>
      <c r="CS14" s="228"/>
      <c r="CT14" s="228"/>
      <c r="CU14" s="228"/>
      <c r="CV14" s="228"/>
      <c r="CW14" s="228"/>
      <c r="CX14" s="228"/>
      <c r="CY14" s="228"/>
      <c r="CZ14" s="228"/>
      <c r="DA14" s="228"/>
      <c r="DB14" s="228">
        <v>53.1</v>
      </c>
      <c r="DC14" s="228"/>
      <c r="DD14" s="228"/>
      <c r="DE14" s="228"/>
      <c r="DF14" s="228"/>
      <c r="DG14" s="228"/>
      <c r="DH14" s="228"/>
      <c r="DI14" s="228"/>
      <c r="DJ14" s="228"/>
      <c r="DK14" s="228"/>
      <c r="DL14" s="229"/>
      <c r="DM14" s="230">
        <f>SUM(BJ14:DL14)</f>
        <v>232.1</v>
      </c>
      <c r="DN14" s="230"/>
      <c r="DO14" s="230"/>
      <c r="DP14" s="230"/>
      <c r="DQ14" s="230"/>
      <c r="DR14" s="230"/>
      <c r="DS14" s="230"/>
      <c r="DT14" s="230"/>
      <c r="DU14" s="230"/>
      <c r="DV14" s="230"/>
      <c r="DW14" s="231"/>
    </row>
    <row r="15" spans="1:127" s="34" customFormat="1">
      <c r="A15" s="232" t="s">
        <v>66</v>
      </c>
      <c r="B15" s="233"/>
      <c r="C15" s="233"/>
      <c r="D15" s="233"/>
      <c r="E15" s="233"/>
      <c r="F15" s="233"/>
      <c r="G15" s="233"/>
      <c r="H15" s="233"/>
      <c r="I15" s="234"/>
      <c r="J15" s="235" t="s">
        <v>243</v>
      </c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7"/>
      <c r="BK15" s="228"/>
      <c r="BL15" s="228"/>
      <c r="BM15" s="228"/>
      <c r="BN15" s="228"/>
      <c r="BO15" s="228"/>
      <c r="BP15" s="228"/>
      <c r="BQ15" s="228"/>
      <c r="BR15" s="228"/>
      <c r="BS15" s="228"/>
      <c r="BT15" s="228"/>
      <c r="BU15" s="228"/>
      <c r="BV15" s="228"/>
      <c r="BW15" s="228"/>
      <c r="BX15" s="228"/>
      <c r="BY15" s="228"/>
      <c r="BZ15" s="228"/>
      <c r="CA15" s="228"/>
      <c r="CB15" s="228"/>
      <c r="CC15" s="228"/>
      <c r="CD15" s="228"/>
      <c r="CE15" s="228"/>
      <c r="CF15" s="228"/>
      <c r="CG15" s="228"/>
      <c r="CH15" s="228"/>
      <c r="CI15" s="228"/>
      <c r="CJ15" s="228"/>
      <c r="CK15" s="228"/>
      <c r="CL15" s="228"/>
      <c r="CM15" s="228"/>
      <c r="CN15" s="228"/>
      <c r="CO15" s="228"/>
      <c r="CP15" s="228"/>
      <c r="CQ15" s="228"/>
      <c r="CR15" s="228"/>
      <c r="CS15" s="228"/>
      <c r="CT15" s="228"/>
      <c r="CU15" s="228"/>
      <c r="CV15" s="228"/>
      <c r="CW15" s="228"/>
      <c r="CX15" s="228"/>
      <c r="CY15" s="228"/>
      <c r="CZ15" s="228"/>
      <c r="DA15" s="228"/>
      <c r="DB15" s="228"/>
      <c r="DC15" s="228"/>
      <c r="DD15" s="228"/>
      <c r="DE15" s="228"/>
      <c r="DF15" s="228"/>
      <c r="DG15" s="228"/>
      <c r="DH15" s="228"/>
      <c r="DI15" s="228"/>
      <c r="DJ15" s="228"/>
      <c r="DK15" s="228"/>
      <c r="DL15" s="229"/>
      <c r="DM15" s="230"/>
      <c r="DN15" s="230"/>
      <c r="DO15" s="230"/>
      <c r="DP15" s="230"/>
      <c r="DQ15" s="230"/>
      <c r="DR15" s="230"/>
      <c r="DS15" s="230"/>
      <c r="DT15" s="230"/>
      <c r="DU15" s="230"/>
      <c r="DV15" s="230"/>
      <c r="DW15" s="231"/>
    </row>
    <row r="16" spans="1:127" s="33" customFormat="1">
      <c r="A16" s="212" t="s">
        <v>118</v>
      </c>
      <c r="B16" s="213"/>
      <c r="C16" s="213"/>
      <c r="D16" s="213"/>
      <c r="E16" s="213"/>
      <c r="F16" s="213"/>
      <c r="G16" s="213"/>
      <c r="H16" s="213"/>
      <c r="I16" s="214"/>
      <c r="J16" s="215" t="s">
        <v>244</v>
      </c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7">
        <f>BJ17+BJ18+BJ19</f>
        <v>91.7</v>
      </c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>
        <f>BU17+BU18+BU19</f>
        <v>96.2</v>
      </c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>
        <v>100.1</v>
      </c>
      <c r="CG16" s="218"/>
      <c r="CH16" s="218"/>
      <c r="CI16" s="218"/>
      <c r="CJ16" s="218"/>
      <c r="CK16" s="218"/>
      <c r="CL16" s="218"/>
      <c r="CM16" s="218"/>
      <c r="CN16" s="218"/>
      <c r="CO16" s="218"/>
      <c r="CP16" s="218"/>
      <c r="CQ16" s="248">
        <v>105</v>
      </c>
      <c r="CR16" s="248"/>
      <c r="CS16" s="248"/>
      <c r="CT16" s="248"/>
      <c r="CU16" s="248"/>
      <c r="CV16" s="248"/>
      <c r="CW16" s="248"/>
      <c r="CX16" s="248"/>
      <c r="CY16" s="248"/>
      <c r="CZ16" s="248"/>
      <c r="DA16" s="248"/>
      <c r="DB16" s="218">
        <v>108.8</v>
      </c>
      <c r="DC16" s="218"/>
      <c r="DD16" s="218"/>
      <c r="DE16" s="218"/>
      <c r="DF16" s="218"/>
      <c r="DG16" s="218"/>
      <c r="DH16" s="218"/>
      <c r="DI16" s="218"/>
      <c r="DJ16" s="218"/>
      <c r="DK16" s="218"/>
      <c r="DL16" s="219"/>
      <c r="DM16" s="246">
        <f>SUM(BJ16:DL16)</f>
        <v>501.8</v>
      </c>
      <c r="DN16" s="246"/>
      <c r="DO16" s="246"/>
      <c r="DP16" s="246"/>
      <c r="DQ16" s="246"/>
      <c r="DR16" s="246"/>
      <c r="DS16" s="246"/>
      <c r="DT16" s="246"/>
      <c r="DU16" s="246"/>
      <c r="DV16" s="246"/>
      <c r="DW16" s="247"/>
    </row>
    <row r="17" spans="1:127" s="34" customFormat="1">
      <c r="A17" s="232" t="s">
        <v>245</v>
      </c>
      <c r="B17" s="233"/>
      <c r="C17" s="233"/>
      <c r="D17" s="233"/>
      <c r="E17" s="233"/>
      <c r="F17" s="233"/>
      <c r="G17" s="233"/>
      <c r="H17" s="233"/>
      <c r="I17" s="234"/>
      <c r="J17" s="235" t="s">
        <v>246</v>
      </c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/>
      <c r="BB17" s="236"/>
      <c r="BC17" s="236"/>
      <c r="BD17" s="236"/>
      <c r="BE17" s="236"/>
      <c r="BF17" s="236"/>
      <c r="BG17" s="236"/>
      <c r="BH17" s="236"/>
      <c r="BI17" s="236"/>
      <c r="BJ17" s="237">
        <v>91.7</v>
      </c>
      <c r="BK17" s="228"/>
      <c r="BL17" s="228"/>
      <c r="BM17" s="228"/>
      <c r="BN17" s="228"/>
      <c r="BO17" s="228"/>
      <c r="BP17" s="228"/>
      <c r="BQ17" s="228"/>
      <c r="BR17" s="228"/>
      <c r="BS17" s="228"/>
      <c r="BT17" s="228"/>
      <c r="BU17" s="228">
        <v>96.2</v>
      </c>
      <c r="BV17" s="228"/>
      <c r="BW17" s="228"/>
      <c r="BX17" s="228"/>
      <c r="BY17" s="228"/>
      <c r="BZ17" s="228"/>
      <c r="CA17" s="228"/>
      <c r="CB17" s="228"/>
      <c r="CC17" s="228"/>
      <c r="CD17" s="228"/>
      <c r="CE17" s="228"/>
      <c r="CF17" s="228">
        <v>100.5</v>
      </c>
      <c r="CG17" s="228"/>
      <c r="CH17" s="228"/>
      <c r="CI17" s="228"/>
      <c r="CJ17" s="228"/>
      <c r="CK17" s="228"/>
      <c r="CL17" s="228"/>
      <c r="CM17" s="228"/>
      <c r="CN17" s="228"/>
      <c r="CO17" s="228"/>
      <c r="CP17" s="228"/>
      <c r="CQ17" s="228">
        <v>105.5</v>
      </c>
      <c r="CR17" s="228"/>
      <c r="CS17" s="228"/>
      <c r="CT17" s="228"/>
      <c r="CU17" s="228"/>
      <c r="CV17" s="228"/>
      <c r="CW17" s="228"/>
      <c r="CX17" s="228"/>
      <c r="CY17" s="228"/>
      <c r="CZ17" s="228"/>
      <c r="DA17" s="228"/>
      <c r="DB17" s="228">
        <v>109</v>
      </c>
      <c r="DC17" s="228"/>
      <c r="DD17" s="228"/>
      <c r="DE17" s="228"/>
      <c r="DF17" s="228"/>
      <c r="DG17" s="228"/>
      <c r="DH17" s="228"/>
      <c r="DI17" s="228"/>
      <c r="DJ17" s="228"/>
      <c r="DK17" s="228"/>
      <c r="DL17" s="229"/>
      <c r="DM17" s="230">
        <f>SUM(BJ17:DL17)</f>
        <v>502.9</v>
      </c>
      <c r="DN17" s="230"/>
      <c r="DO17" s="230"/>
      <c r="DP17" s="230"/>
      <c r="DQ17" s="230"/>
      <c r="DR17" s="230"/>
      <c r="DS17" s="230"/>
      <c r="DT17" s="230"/>
      <c r="DU17" s="230"/>
      <c r="DV17" s="230"/>
      <c r="DW17" s="231"/>
    </row>
    <row r="18" spans="1:127" s="34" customFormat="1">
      <c r="A18" s="232" t="s">
        <v>247</v>
      </c>
      <c r="B18" s="233"/>
      <c r="C18" s="233"/>
      <c r="D18" s="233"/>
      <c r="E18" s="233"/>
      <c r="F18" s="233"/>
      <c r="G18" s="233"/>
      <c r="H18" s="233"/>
      <c r="I18" s="234"/>
      <c r="J18" s="235" t="s">
        <v>248</v>
      </c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236"/>
      <c r="BC18" s="236"/>
      <c r="BD18" s="236"/>
      <c r="BE18" s="236"/>
      <c r="BF18" s="236"/>
      <c r="BG18" s="236"/>
      <c r="BH18" s="236"/>
      <c r="BI18" s="236"/>
      <c r="BJ18" s="237"/>
      <c r="BK18" s="228"/>
      <c r="BL18" s="228"/>
      <c r="BM18" s="228"/>
      <c r="BN18" s="228"/>
      <c r="BO18" s="228"/>
      <c r="BP18" s="228"/>
      <c r="BQ18" s="228"/>
      <c r="BR18" s="228"/>
      <c r="BS18" s="228"/>
      <c r="BT18" s="228"/>
      <c r="BU18" s="228"/>
      <c r="BV18" s="228"/>
      <c r="BW18" s="228"/>
      <c r="BX18" s="228"/>
      <c r="BY18" s="228"/>
      <c r="BZ18" s="228"/>
      <c r="CA18" s="228"/>
      <c r="CB18" s="228"/>
      <c r="CC18" s="228"/>
      <c r="CD18" s="228"/>
      <c r="CE18" s="228"/>
      <c r="CF18" s="228"/>
      <c r="CG18" s="228"/>
      <c r="CH18" s="228"/>
      <c r="CI18" s="228"/>
      <c r="CJ18" s="228"/>
      <c r="CK18" s="228"/>
      <c r="CL18" s="228"/>
      <c r="CM18" s="228"/>
      <c r="CN18" s="228"/>
      <c r="CO18" s="228"/>
      <c r="CP18" s="228"/>
      <c r="CQ18" s="228"/>
      <c r="CR18" s="228"/>
      <c r="CS18" s="228"/>
      <c r="CT18" s="228"/>
      <c r="CU18" s="228"/>
      <c r="CV18" s="228"/>
      <c r="CW18" s="228"/>
      <c r="CX18" s="228"/>
      <c r="CY18" s="228"/>
      <c r="CZ18" s="228"/>
      <c r="DA18" s="228"/>
      <c r="DB18" s="228"/>
      <c r="DC18" s="228"/>
      <c r="DD18" s="228"/>
      <c r="DE18" s="228"/>
      <c r="DF18" s="228"/>
      <c r="DG18" s="228"/>
      <c r="DH18" s="228"/>
      <c r="DI18" s="228"/>
      <c r="DJ18" s="228"/>
      <c r="DK18" s="228"/>
      <c r="DL18" s="229"/>
      <c r="DM18" s="230"/>
      <c r="DN18" s="230"/>
      <c r="DO18" s="230"/>
      <c r="DP18" s="230"/>
      <c r="DQ18" s="230"/>
      <c r="DR18" s="230"/>
      <c r="DS18" s="230"/>
      <c r="DT18" s="230"/>
      <c r="DU18" s="230"/>
      <c r="DV18" s="230"/>
      <c r="DW18" s="231"/>
    </row>
    <row r="19" spans="1:127" s="34" customFormat="1">
      <c r="A19" s="232" t="s">
        <v>249</v>
      </c>
      <c r="B19" s="233"/>
      <c r="C19" s="233"/>
      <c r="D19" s="233"/>
      <c r="E19" s="233"/>
      <c r="F19" s="233"/>
      <c r="G19" s="233"/>
      <c r="H19" s="233"/>
      <c r="I19" s="234"/>
      <c r="J19" s="235" t="s">
        <v>250</v>
      </c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7"/>
      <c r="BK19" s="228"/>
      <c r="BL19" s="228"/>
      <c r="BM19" s="228"/>
      <c r="BN19" s="228"/>
      <c r="BO19" s="228"/>
      <c r="BP19" s="228"/>
      <c r="BQ19" s="228"/>
      <c r="BR19" s="228"/>
      <c r="BS19" s="228"/>
      <c r="BT19" s="228"/>
      <c r="BU19" s="228"/>
      <c r="BV19" s="228"/>
      <c r="BW19" s="228"/>
      <c r="BX19" s="228"/>
      <c r="BY19" s="228"/>
      <c r="BZ19" s="228"/>
      <c r="CA19" s="228"/>
      <c r="CB19" s="228"/>
      <c r="CC19" s="228"/>
      <c r="CD19" s="228"/>
      <c r="CE19" s="228"/>
      <c r="CF19" s="228"/>
      <c r="CG19" s="228"/>
      <c r="CH19" s="228"/>
      <c r="CI19" s="228"/>
      <c r="CJ19" s="228"/>
      <c r="CK19" s="228"/>
      <c r="CL19" s="228"/>
      <c r="CM19" s="228"/>
      <c r="CN19" s="228"/>
      <c r="CO19" s="228"/>
      <c r="CP19" s="228"/>
      <c r="CQ19" s="228"/>
      <c r="CR19" s="228"/>
      <c r="CS19" s="228"/>
      <c r="CT19" s="228"/>
      <c r="CU19" s="228"/>
      <c r="CV19" s="228"/>
      <c r="CW19" s="228"/>
      <c r="CX19" s="228"/>
      <c r="CY19" s="228"/>
      <c r="CZ19" s="228"/>
      <c r="DA19" s="228"/>
      <c r="DB19" s="228"/>
      <c r="DC19" s="228"/>
      <c r="DD19" s="228"/>
      <c r="DE19" s="228"/>
      <c r="DF19" s="228"/>
      <c r="DG19" s="228"/>
      <c r="DH19" s="228"/>
      <c r="DI19" s="228"/>
      <c r="DJ19" s="228"/>
      <c r="DK19" s="228"/>
      <c r="DL19" s="229"/>
      <c r="DM19" s="230"/>
      <c r="DN19" s="230"/>
      <c r="DO19" s="230"/>
      <c r="DP19" s="230"/>
      <c r="DQ19" s="230"/>
      <c r="DR19" s="230"/>
      <c r="DS19" s="230"/>
      <c r="DT19" s="230"/>
      <c r="DU19" s="230"/>
      <c r="DV19" s="230"/>
      <c r="DW19" s="231"/>
    </row>
    <row r="20" spans="1:127" s="33" customFormat="1">
      <c r="A20" s="212" t="s">
        <v>121</v>
      </c>
      <c r="B20" s="213"/>
      <c r="C20" s="213"/>
      <c r="D20" s="213"/>
      <c r="E20" s="213"/>
      <c r="F20" s="213"/>
      <c r="G20" s="213"/>
      <c r="H20" s="213"/>
      <c r="I20" s="214"/>
      <c r="J20" s="215" t="s">
        <v>251</v>
      </c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7">
        <v>35.1</v>
      </c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48">
        <v>39</v>
      </c>
      <c r="BV20" s="248"/>
      <c r="BW20" s="248"/>
      <c r="BX20" s="248"/>
      <c r="BY20" s="248"/>
      <c r="BZ20" s="248"/>
      <c r="CA20" s="248"/>
      <c r="CB20" s="248"/>
      <c r="CC20" s="248"/>
      <c r="CD20" s="248"/>
      <c r="CE20" s="248"/>
      <c r="CF20" s="218">
        <v>37.799999999999997</v>
      </c>
      <c r="CG20" s="218"/>
      <c r="CH20" s="218"/>
      <c r="CI20" s="218"/>
      <c r="CJ20" s="218"/>
      <c r="CK20" s="218"/>
      <c r="CL20" s="218"/>
      <c r="CM20" s="218"/>
      <c r="CN20" s="218"/>
      <c r="CO20" s="218"/>
      <c r="CP20" s="218"/>
      <c r="CQ20" s="218">
        <v>37.700000000000003</v>
      </c>
      <c r="CR20" s="218"/>
      <c r="CS20" s="218"/>
      <c r="CT20" s="218"/>
      <c r="CU20" s="218"/>
      <c r="CV20" s="218"/>
      <c r="CW20" s="218"/>
      <c r="CX20" s="218"/>
      <c r="CY20" s="218"/>
      <c r="CZ20" s="218"/>
      <c r="DA20" s="218"/>
      <c r="DB20" s="218">
        <v>39.299999999999997</v>
      </c>
      <c r="DC20" s="218"/>
      <c r="DD20" s="218"/>
      <c r="DE20" s="218"/>
      <c r="DF20" s="218"/>
      <c r="DG20" s="218"/>
      <c r="DH20" s="218"/>
      <c r="DI20" s="218"/>
      <c r="DJ20" s="218"/>
      <c r="DK20" s="218"/>
      <c r="DL20" s="219"/>
      <c r="DM20" s="246">
        <f>SUM(BJ20:DL20)</f>
        <v>188.89999999999998</v>
      </c>
      <c r="DN20" s="246"/>
      <c r="DO20" s="246"/>
      <c r="DP20" s="246"/>
      <c r="DQ20" s="246"/>
      <c r="DR20" s="246"/>
      <c r="DS20" s="246"/>
      <c r="DT20" s="246"/>
      <c r="DU20" s="246"/>
      <c r="DV20" s="246"/>
      <c r="DW20" s="247"/>
    </row>
    <row r="21" spans="1:127" s="34" customFormat="1">
      <c r="A21" s="232" t="s">
        <v>124</v>
      </c>
      <c r="B21" s="233"/>
      <c r="C21" s="233"/>
      <c r="D21" s="233"/>
      <c r="E21" s="233"/>
      <c r="F21" s="233"/>
      <c r="G21" s="233"/>
      <c r="H21" s="233"/>
      <c r="I21" s="234"/>
      <c r="J21" s="235" t="s">
        <v>252</v>
      </c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7"/>
      <c r="BK21" s="228"/>
      <c r="BL21" s="228"/>
      <c r="BM21" s="228"/>
      <c r="BN21" s="228"/>
      <c r="BO21" s="228"/>
      <c r="BP21" s="228"/>
      <c r="BQ21" s="228"/>
      <c r="BR21" s="228"/>
      <c r="BS21" s="228"/>
      <c r="BT21" s="228"/>
      <c r="BU21" s="228"/>
      <c r="BV21" s="228"/>
      <c r="BW21" s="228"/>
      <c r="BX21" s="228"/>
      <c r="BY21" s="228"/>
      <c r="BZ21" s="228"/>
      <c r="CA21" s="228"/>
      <c r="CB21" s="228"/>
      <c r="CC21" s="228"/>
      <c r="CD21" s="228"/>
      <c r="CE21" s="228"/>
      <c r="CF21" s="228"/>
      <c r="CG21" s="228"/>
      <c r="CH21" s="228"/>
      <c r="CI21" s="228"/>
      <c r="CJ21" s="228"/>
      <c r="CK21" s="228"/>
      <c r="CL21" s="228"/>
      <c r="CM21" s="228"/>
      <c r="CN21" s="228"/>
      <c r="CO21" s="228"/>
      <c r="CP21" s="228"/>
      <c r="CQ21" s="228"/>
      <c r="CR21" s="228"/>
      <c r="CS21" s="228"/>
      <c r="CT21" s="228"/>
      <c r="CU21" s="228"/>
      <c r="CV21" s="228"/>
      <c r="CW21" s="228"/>
      <c r="CX21" s="228"/>
      <c r="CY21" s="228"/>
      <c r="CZ21" s="228"/>
      <c r="DA21" s="228"/>
      <c r="DB21" s="228"/>
      <c r="DC21" s="228"/>
      <c r="DD21" s="228"/>
      <c r="DE21" s="228"/>
      <c r="DF21" s="228"/>
      <c r="DG21" s="228"/>
      <c r="DH21" s="228"/>
      <c r="DI21" s="228"/>
      <c r="DJ21" s="228"/>
      <c r="DK21" s="228"/>
      <c r="DL21" s="229"/>
      <c r="DM21" s="230"/>
      <c r="DN21" s="230"/>
      <c r="DO21" s="230"/>
      <c r="DP21" s="230"/>
      <c r="DQ21" s="230"/>
      <c r="DR21" s="230"/>
      <c r="DS21" s="230"/>
      <c r="DT21" s="230"/>
      <c r="DU21" s="230"/>
      <c r="DV21" s="230"/>
      <c r="DW21" s="231"/>
    </row>
    <row r="22" spans="1:127" s="34" customFormat="1">
      <c r="A22" s="232" t="s">
        <v>253</v>
      </c>
      <c r="B22" s="233"/>
      <c r="C22" s="233"/>
      <c r="D22" s="233"/>
      <c r="E22" s="233"/>
      <c r="F22" s="233"/>
      <c r="G22" s="233"/>
      <c r="H22" s="233"/>
      <c r="I22" s="234"/>
      <c r="J22" s="235" t="s">
        <v>254</v>
      </c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36"/>
      <c r="BE22" s="236"/>
      <c r="BF22" s="236"/>
      <c r="BG22" s="236"/>
      <c r="BH22" s="236"/>
      <c r="BI22" s="236"/>
      <c r="BJ22" s="237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8"/>
      <c r="BY22" s="228"/>
      <c r="BZ22" s="228"/>
      <c r="CA22" s="228"/>
      <c r="CB22" s="228"/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8"/>
      <c r="CO22" s="228"/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28"/>
      <c r="DE22" s="228"/>
      <c r="DF22" s="228"/>
      <c r="DG22" s="228"/>
      <c r="DH22" s="228"/>
      <c r="DI22" s="228"/>
      <c r="DJ22" s="228"/>
      <c r="DK22" s="228"/>
      <c r="DL22" s="229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1"/>
    </row>
    <row r="23" spans="1:127" s="34" customFormat="1">
      <c r="A23" s="232" t="s">
        <v>255</v>
      </c>
      <c r="B23" s="233"/>
      <c r="C23" s="233"/>
      <c r="D23" s="233"/>
      <c r="E23" s="233"/>
      <c r="F23" s="233"/>
      <c r="G23" s="233"/>
      <c r="H23" s="233"/>
      <c r="I23" s="234"/>
      <c r="J23" s="235" t="s">
        <v>256</v>
      </c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36"/>
      <c r="BE23" s="236"/>
      <c r="BF23" s="236"/>
      <c r="BG23" s="236"/>
      <c r="BH23" s="236"/>
      <c r="BI23" s="236"/>
      <c r="BJ23" s="237"/>
      <c r="BK23" s="228"/>
      <c r="BL23" s="228"/>
      <c r="BM23" s="228"/>
      <c r="BN23" s="228"/>
      <c r="BO23" s="228"/>
      <c r="BP23" s="228"/>
      <c r="BQ23" s="228"/>
      <c r="BR23" s="228"/>
      <c r="BS23" s="228"/>
      <c r="BT23" s="228"/>
      <c r="BU23" s="228"/>
      <c r="BV23" s="228"/>
      <c r="BW23" s="228"/>
      <c r="BX23" s="228"/>
      <c r="BY23" s="228"/>
      <c r="BZ23" s="228"/>
      <c r="CA23" s="228"/>
      <c r="CB23" s="228"/>
      <c r="CC23" s="228"/>
      <c r="CD23" s="228"/>
      <c r="CE23" s="228"/>
      <c r="CF23" s="228"/>
      <c r="CG23" s="228"/>
      <c r="CH23" s="228"/>
      <c r="CI23" s="228"/>
      <c r="CJ23" s="228"/>
      <c r="CK23" s="228"/>
      <c r="CL23" s="228"/>
      <c r="CM23" s="228"/>
      <c r="CN23" s="228"/>
      <c r="CO23" s="228"/>
      <c r="CP23" s="228"/>
      <c r="CQ23" s="228"/>
      <c r="CR23" s="228"/>
      <c r="CS23" s="228"/>
      <c r="CT23" s="228"/>
      <c r="CU23" s="228"/>
      <c r="CV23" s="228"/>
      <c r="CW23" s="228"/>
      <c r="CX23" s="228"/>
      <c r="CY23" s="228"/>
      <c r="CZ23" s="228"/>
      <c r="DA23" s="228"/>
      <c r="DB23" s="228"/>
      <c r="DC23" s="228"/>
      <c r="DD23" s="228"/>
      <c r="DE23" s="228"/>
      <c r="DF23" s="228"/>
      <c r="DG23" s="228"/>
      <c r="DH23" s="228"/>
      <c r="DI23" s="228"/>
      <c r="DJ23" s="228"/>
      <c r="DK23" s="228"/>
      <c r="DL23" s="229"/>
      <c r="DM23" s="230"/>
      <c r="DN23" s="230"/>
      <c r="DO23" s="230"/>
      <c r="DP23" s="230"/>
      <c r="DQ23" s="230"/>
      <c r="DR23" s="230"/>
      <c r="DS23" s="230"/>
      <c r="DT23" s="230"/>
      <c r="DU23" s="230"/>
      <c r="DV23" s="230"/>
      <c r="DW23" s="231"/>
    </row>
    <row r="24" spans="1:127" s="33" customFormat="1">
      <c r="A24" s="249" t="s">
        <v>128</v>
      </c>
      <c r="B24" s="250"/>
      <c r="C24" s="250"/>
      <c r="D24" s="250"/>
      <c r="E24" s="250"/>
      <c r="F24" s="250"/>
      <c r="G24" s="250"/>
      <c r="H24" s="250"/>
      <c r="I24" s="251"/>
      <c r="J24" s="252" t="s">
        <v>257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3"/>
      <c r="BJ24" s="254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6"/>
      <c r="DM24" s="257"/>
      <c r="DN24" s="257"/>
      <c r="DO24" s="257"/>
      <c r="DP24" s="257"/>
      <c r="DQ24" s="257"/>
      <c r="DR24" s="257"/>
      <c r="DS24" s="257"/>
      <c r="DT24" s="257"/>
      <c r="DU24" s="257"/>
      <c r="DV24" s="257"/>
      <c r="DW24" s="258"/>
    </row>
    <row r="25" spans="1:127" s="34" customFormat="1">
      <c r="A25" s="232" t="s">
        <v>130</v>
      </c>
      <c r="B25" s="233"/>
      <c r="C25" s="233"/>
      <c r="D25" s="233"/>
      <c r="E25" s="233"/>
      <c r="F25" s="233"/>
      <c r="G25" s="233"/>
      <c r="H25" s="233"/>
      <c r="I25" s="234"/>
      <c r="J25" s="235" t="s">
        <v>258</v>
      </c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7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9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1"/>
    </row>
    <row r="26" spans="1:127" s="34" customFormat="1">
      <c r="A26" s="232" t="s">
        <v>134</v>
      </c>
      <c r="B26" s="233"/>
      <c r="C26" s="233"/>
      <c r="D26" s="233"/>
      <c r="E26" s="233"/>
      <c r="F26" s="233"/>
      <c r="G26" s="233"/>
      <c r="H26" s="233"/>
      <c r="I26" s="234"/>
      <c r="J26" s="235" t="s">
        <v>259</v>
      </c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6"/>
      <c r="BC26" s="236"/>
      <c r="BD26" s="236"/>
      <c r="BE26" s="236"/>
      <c r="BF26" s="236"/>
      <c r="BG26" s="236"/>
      <c r="BH26" s="236"/>
      <c r="BI26" s="236"/>
      <c r="BJ26" s="237"/>
      <c r="BK26" s="228"/>
      <c r="BL26" s="228"/>
      <c r="BM26" s="228"/>
      <c r="BN26" s="228"/>
      <c r="BO26" s="228"/>
      <c r="BP26" s="228"/>
      <c r="BQ26" s="228"/>
      <c r="BR26" s="228"/>
      <c r="BS26" s="228"/>
      <c r="BT26" s="228"/>
      <c r="BU26" s="228"/>
      <c r="BV26" s="228"/>
      <c r="BW26" s="228"/>
      <c r="BX26" s="228"/>
      <c r="BY26" s="228"/>
      <c r="BZ26" s="228"/>
      <c r="CA26" s="228"/>
      <c r="CB26" s="228"/>
      <c r="CC26" s="228"/>
      <c r="CD26" s="228"/>
      <c r="CE26" s="228"/>
      <c r="CF26" s="228"/>
      <c r="CG26" s="228"/>
      <c r="CH26" s="228"/>
      <c r="CI26" s="228"/>
      <c r="CJ26" s="228"/>
      <c r="CK26" s="228"/>
      <c r="CL26" s="228"/>
      <c r="CM26" s="228"/>
      <c r="CN26" s="228"/>
      <c r="CO26" s="228"/>
      <c r="CP26" s="228"/>
      <c r="CQ26" s="228"/>
      <c r="CR26" s="228"/>
      <c r="CS26" s="228"/>
      <c r="CT26" s="228"/>
      <c r="CU26" s="228"/>
      <c r="CV26" s="228"/>
      <c r="CW26" s="228"/>
      <c r="CX26" s="228"/>
      <c r="CY26" s="228"/>
      <c r="CZ26" s="228"/>
      <c r="DA26" s="228"/>
      <c r="DB26" s="228"/>
      <c r="DC26" s="228"/>
      <c r="DD26" s="228"/>
      <c r="DE26" s="228"/>
      <c r="DF26" s="228"/>
      <c r="DG26" s="228"/>
      <c r="DH26" s="228"/>
      <c r="DI26" s="228"/>
      <c r="DJ26" s="228"/>
      <c r="DK26" s="228"/>
      <c r="DL26" s="229"/>
      <c r="DM26" s="230"/>
      <c r="DN26" s="230"/>
      <c r="DO26" s="230"/>
      <c r="DP26" s="230"/>
      <c r="DQ26" s="230"/>
      <c r="DR26" s="230"/>
      <c r="DS26" s="230"/>
      <c r="DT26" s="230"/>
      <c r="DU26" s="230"/>
      <c r="DV26" s="230"/>
      <c r="DW26" s="231"/>
    </row>
    <row r="27" spans="1:127" s="34" customFormat="1">
      <c r="A27" s="232" t="s">
        <v>138</v>
      </c>
      <c r="B27" s="233"/>
      <c r="C27" s="233"/>
      <c r="D27" s="233"/>
      <c r="E27" s="233"/>
      <c r="F27" s="233"/>
      <c r="G27" s="233"/>
      <c r="H27" s="233"/>
      <c r="I27" s="234"/>
      <c r="J27" s="235" t="s">
        <v>260</v>
      </c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236"/>
      <c r="BD27" s="236"/>
      <c r="BE27" s="236"/>
      <c r="BF27" s="236"/>
      <c r="BG27" s="236"/>
      <c r="BH27" s="236"/>
      <c r="BI27" s="236"/>
      <c r="BJ27" s="237"/>
      <c r="BK27" s="228"/>
      <c r="BL27" s="228"/>
      <c r="BM27" s="228"/>
      <c r="BN27" s="228"/>
      <c r="BO27" s="228"/>
      <c r="BP27" s="228"/>
      <c r="BQ27" s="228"/>
      <c r="BR27" s="228"/>
      <c r="BS27" s="228"/>
      <c r="BT27" s="228"/>
      <c r="BU27" s="228"/>
      <c r="BV27" s="228"/>
      <c r="BW27" s="228"/>
      <c r="BX27" s="228"/>
      <c r="BY27" s="228"/>
      <c r="BZ27" s="228"/>
      <c r="CA27" s="228"/>
      <c r="CB27" s="228"/>
      <c r="CC27" s="228"/>
      <c r="CD27" s="228"/>
      <c r="CE27" s="228"/>
      <c r="CF27" s="228"/>
      <c r="CG27" s="228"/>
      <c r="CH27" s="228"/>
      <c r="CI27" s="228"/>
      <c r="CJ27" s="228"/>
      <c r="CK27" s="228"/>
      <c r="CL27" s="228"/>
      <c r="CM27" s="228"/>
      <c r="CN27" s="228"/>
      <c r="CO27" s="228"/>
      <c r="CP27" s="228"/>
      <c r="CQ27" s="228"/>
      <c r="CR27" s="228"/>
      <c r="CS27" s="228"/>
      <c r="CT27" s="228"/>
      <c r="CU27" s="228"/>
      <c r="CV27" s="228"/>
      <c r="CW27" s="228"/>
      <c r="CX27" s="228"/>
      <c r="CY27" s="228"/>
      <c r="CZ27" s="228"/>
      <c r="DA27" s="228"/>
      <c r="DB27" s="228"/>
      <c r="DC27" s="228"/>
      <c r="DD27" s="228"/>
      <c r="DE27" s="228"/>
      <c r="DF27" s="228"/>
      <c r="DG27" s="228"/>
      <c r="DH27" s="228"/>
      <c r="DI27" s="228"/>
      <c r="DJ27" s="228"/>
      <c r="DK27" s="228"/>
      <c r="DL27" s="229"/>
      <c r="DM27" s="230"/>
      <c r="DN27" s="230"/>
      <c r="DO27" s="230"/>
      <c r="DP27" s="230"/>
      <c r="DQ27" s="230"/>
      <c r="DR27" s="230"/>
      <c r="DS27" s="230"/>
      <c r="DT27" s="230"/>
      <c r="DU27" s="230"/>
      <c r="DV27" s="230"/>
      <c r="DW27" s="231"/>
    </row>
    <row r="28" spans="1:127" s="34" customFormat="1">
      <c r="A28" s="232" t="s">
        <v>141</v>
      </c>
      <c r="B28" s="233"/>
      <c r="C28" s="233"/>
      <c r="D28" s="233"/>
      <c r="E28" s="233"/>
      <c r="F28" s="233"/>
      <c r="G28" s="233"/>
      <c r="H28" s="233"/>
      <c r="I28" s="234"/>
      <c r="J28" s="235" t="s">
        <v>261</v>
      </c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7"/>
      <c r="BK28" s="228"/>
      <c r="BL28" s="228"/>
      <c r="BM28" s="228"/>
      <c r="BN28" s="228"/>
      <c r="BO28" s="228"/>
      <c r="BP28" s="228"/>
      <c r="BQ28" s="228"/>
      <c r="BR28" s="228"/>
      <c r="BS28" s="228"/>
      <c r="BT28" s="228"/>
      <c r="BU28" s="228"/>
      <c r="BV28" s="228"/>
      <c r="BW28" s="228"/>
      <c r="BX28" s="228"/>
      <c r="BY28" s="228"/>
      <c r="BZ28" s="228"/>
      <c r="CA28" s="228"/>
      <c r="CB28" s="228"/>
      <c r="CC28" s="228"/>
      <c r="CD28" s="228"/>
      <c r="CE28" s="228"/>
      <c r="CF28" s="228"/>
      <c r="CG28" s="228"/>
      <c r="CH28" s="228"/>
      <c r="CI28" s="228"/>
      <c r="CJ28" s="228"/>
      <c r="CK28" s="228"/>
      <c r="CL28" s="228"/>
      <c r="CM28" s="228"/>
      <c r="CN28" s="228"/>
      <c r="CO28" s="228"/>
      <c r="CP28" s="228"/>
      <c r="CQ28" s="228"/>
      <c r="CR28" s="228"/>
      <c r="CS28" s="228"/>
      <c r="CT28" s="228"/>
      <c r="CU28" s="228"/>
      <c r="CV28" s="228"/>
      <c r="CW28" s="228"/>
      <c r="CX28" s="228"/>
      <c r="CY28" s="228"/>
      <c r="CZ28" s="228"/>
      <c r="DA28" s="228"/>
      <c r="DB28" s="228"/>
      <c r="DC28" s="228"/>
      <c r="DD28" s="228"/>
      <c r="DE28" s="228"/>
      <c r="DF28" s="228"/>
      <c r="DG28" s="228"/>
      <c r="DH28" s="228"/>
      <c r="DI28" s="228"/>
      <c r="DJ28" s="228"/>
      <c r="DK28" s="228"/>
      <c r="DL28" s="229"/>
      <c r="DM28" s="230"/>
      <c r="DN28" s="230"/>
      <c r="DO28" s="230"/>
      <c r="DP28" s="230"/>
      <c r="DQ28" s="230"/>
      <c r="DR28" s="230"/>
      <c r="DS28" s="230"/>
      <c r="DT28" s="230"/>
      <c r="DU28" s="230"/>
      <c r="DV28" s="230"/>
      <c r="DW28" s="231"/>
    </row>
    <row r="29" spans="1:127" s="34" customFormat="1">
      <c r="A29" s="232" t="s">
        <v>144</v>
      </c>
      <c r="B29" s="233"/>
      <c r="C29" s="233"/>
      <c r="D29" s="233"/>
      <c r="E29" s="233"/>
      <c r="F29" s="233"/>
      <c r="G29" s="233"/>
      <c r="H29" s="233"/>
      <c r="I29" s="234"/>
      <c r="J29" s="235" t="s">
        <v>262</v>
      </c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7"/>
      <c r="BK29" s="228"/>
      <c r="BL29" s="228"/>
      <c r="BM29" s="228"/>
      <c r="BN29" s="228"/>
      <c r="BO29" s="228"/>
      <c r="BP29" s="228"/>
      <c r="BQ29" s="228"/>
      <c r="BR29" s="228"/>
      <c r="BS29" s="228"/>
      <c r="BT29" s="228"/>
      <c r="BU29" s="228"/>
      <c r="BV29" s="228"/>
      <c r="BW29" s="228"/>
      <c r="BX29" s="228"/>
      <c r="BY29" s="228"/>
      <c r="BZ29" s="228"/>
      <c r="CA29" s="228"/>
      <c r="CB29" s="228"/>
      <c r="CC29" s="228"/>
      <c r="CD29" s="228"/>
      <c r="CE29" s="228"/>
      <c r="CF29" s="228"/>
      <c r="CG29" s="228"/>
      <c r="CH29" s="228"/>
      <c r="CI29" s="228"/>
      <c r="CJ29" s="228"/>
      <c r="CK29" s="228"/>
      <c r="CL29" s="228"/>
      <c r="CM29" s="228"/>
      <c r="CN29" s="228"/>
      <c r="CO29" s="228"/>
      <c r="CP29" s="228"/>
      <c r="CQ29" s="228"/>
      <c r="CR29" s="228"/>
      <c r="CS29" s="228"/>
      <c r="CT29" s="228"/>
      <c r="CU29" s="228"/>
      <c r="CV29" s="228"/>
      <c r="CW29" s="228"/>
      <c r="CX29" s="228"/>
      <c r="CY29" s="228"/>
      <c r="CZ29" s="228"/>
      <c r="DA29" s="228"/>
      <c r="DB29" s="228"/>
      <c r="DC29" s="228"/>
      <c r="DD29" s="228"/>
      <c r="DE29" s="228"/>
      <c r="DF29" s="228"/>
      <c r="DG29" s="228"/>
      <c r="DH29" s="228"/>
      <c r="DI29" s="228"/>
      <c r="DJ29" s="228"/>
      <c r="DK29" s="228"/>
      <c r="DL29" s="229"/>
      <c r="DM29" s="230"/>
      <c r="DN29" s="230"/>
      <c r="DO29" s="230"/>
      <c r="DP29" s="230"/>
      <c r="DQ29" s="230"/>
      <c r="DR29" s="230"/>
      <c r="DS29" s="230"/>
      <c r="DT29" s="230"/>
      <c r="DU29" s="230"/>
      <c r="DV29" s="230"/>
      <c r="DW29" s="231"/>
    </row>
    <row r="30" spans="1:127" s="34" customFormat="1">
      <c r="A30" s="232" t="s">
        <v>148</v>
      </c>
      <c r="B30" s="233"/>
      <c r="C30" s="233"/>
      <c r="D30" s="233"/>
      <c r="E30" s="233"/>
      <c r="F30" s="233"/>
      <c r="G30" s="233"/>
      <c r="H30" s="233"/>
      <c r="I30" s="234"/>
      <c r="J30" s="235" t="s">
        <v>263</v>
      </c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7"/>
      <c r="BK30" s="228"/>
      <c r="BL30" s="228"/>
      <c r="BM30" s="228"/>
      <c r="BN30" s="228"/>
      <c r="BO30" s="228"/>
      <c r="BP30" s="228"/>
      <c r="BQ30" s="228"/>
      <c r="BR30" s="228"/>
      <c r="BS30" s="228"/>
      <c r="BT30" s="228"/>
      <c r="BU30" s="228"/>
      <c r="BV30" s="228"/>
      <c r="BW30" s="228"/>
      <c r="BX30" s="228"/>
      <c r="BY30" s="228"/>
      <c r="BZ30" s="228"/>
      <c r="CA30" s="228"/>
      <c r="CB30" s="228"/>
      <c r="CC30" s="228"/>
      <c r="CD30" s="228"/>
      <c r="CE30" s="228"/>
      <c r="CF30" s="228"/>
      <c r="CG30" s="228"/>
      <c r="CH30" s="228"/>
      <c r="CI30" s="228"/>
      <c r="CJ30" s="228"/>
      <c r="CK30" s="228"/>
      <c r="CL30" s="228"/>
      <c r="CM30" s="228"/>
      <c r="CN30" s="228"/>
      <c r="CO30" s="228"/>
      <c r="CP30" s="228"/>
      <c r="CQ30" s="228"/>
      <c r="CR30" s="228"/>
      <c r="CS30" s="228"/>
      <c r="CT30" s="228"/>
      <c r="CU30" s="228"/>
      <c r="CV30" s="228"/>
      <c r="CW30" s="228"/>
      <c r="CX30" s="228"/>
      <c r="CY30" s="228"/>
      <c r="CZ30" s="228"/>
      <c r="DA30" s="228"/>
      <c r="DB30" s="228"/>
      <c r="DC30" s="228"/>
      <c r="DD30" s="228"/>
      <c r="DE30" s="228"/>
      <c r="DF30" s="228"/>
      <c r="DG30" s="228"/>
      <c r="DH30" s="228"/>
      <c r="DI30" s="228"/>
      <c r="DJ30" s="228"/>
      <c r="DK30" s="228"/>
      <c r="DL30" s="229"/>
      <c r="DM30" s="230"/>
      <c r="DN30" s="230"/>
      <c r="DO30" s="230"/>
      <c r="DP30" s="230"/>
      <c r="DQ30" s="230"/>
      <c r="DR30" s="230"/>
      <c r="DS30" s="230"/>
      <c r="DT30" s="230"/>
      <c r="DU30" s="230"/>
      <c r="DV30" s="230"/>
      <c r="DW30" s="231"/>
    </row>
    <row r="31" spans="1:127" s="34" customFormat="1" ht="13.5" thickBot="1">
      <c r="A31" s="267" t="s">
        <v>151</v>
      </c>
      <c r="B31" s="268"/>
      <c r="C31" s="268"/>
      <c r="D31" s="268"/>
      <c r="E31" s="268"/>
      <c r="F31" s="268"/>
      <c r="G31" s="268"/>
      <c r="H31" s="268"/>
      <c r="I31" s="269"/>
      <c r="J31" s="270" t="s">
        <v>264</v>
      </c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1"/>
      <c r="AU31" s="271"/>
      <c r="AV31" s="271"/>
      <c r="AW31" s="271"/>
      <c r="AX31" s="271"/>
      <c r="AY31" s="271"/>
      <c r="AZ31" s="271"/>
      <c r="BA31" s="271"/>
      <c r="BB31" s="271"/>
      <c r="BC31" s="271"/>
      <c r="BD31" s="271"/>
      <c r="BE31" s="271"/>
      <c r="BF31" s="271"/>
      <c r="BG31" s="271"/>
      <c r="BH31" s="271"/>
      <c r="BI31" s="271"/>
      <c r="BJ31" s="272"/>
      <c r="BK31" s="259"/>
      <c r="BL31" s="259"/>
      <c r="BM31" s="259"/>
      <c r="BN31" s="259"/>
      <c r="BO31" s="259"/>
      <c r="BP31" s="259"/>
      <c r="BQ31" s="259"/>
      <c r="BR31" s="259"/>
      <c r="BS31" s="259"/>
      <c r="BT31" s="259"/>
      <c r="BU31" s="259"/>
      <c r="BV31" s="259"/>
      <c r="BW31" s="259"/>
      <c r="BX31" s="259"/>
      <c r="BY31" s="259"/>
      <c r="BZ31" s="259"/>
      <c r="CA31" s="259"/>
      <c r="CB31" s="259"/>
      <c r="CC31" s="259"/>
      <c r="CD31" s="259"/>
      <c r="CE31" s="259"/>
      <c r="CF31" s="259"/>
      <c r="CG31" s="259"/>
      <c r="CH31" s="259"/>
      <c r="CI31" s="259"/>
      <c r="CJ31" s="259"/>
      <c r="CK31" s="259"/>
      <c r="CL31" s="259"/>
      <c r="CM31" s="259"/>
      <c r="CN31" s="259"/>
      <c r="CO31" s="259"/>
      <c r="CP31" s="259"/>
      <c r="CQ31" s="259"/>
      <c r="CR31" s="259"/>
      <c r="CS31" s="259"/>
      <c r="CT31" s="259"/>
      <c r="CU31" s="259"/>
      <c r="CV31" s="259"/>
      <c r="CW31" s="259"/>
      <c r="CX31" s="259"/>
      <c r="CY31" s="259"/>
      <c r="CZ31" s="259"/>
      <c r="DA31" s="259"/>
      <c r="DB31" s="259"/>
      <c r="DC31" s="259"/>
      <c r="DD31" s="259"/>
      <c r="DE31" s="259"/>
      <c r="DF31" s="259"/>
      <c r="DG31" s="259"/>
      <c r="DH31" s="259"/>
      <c r="DI31" s="259"/>
      <c r="DJ31" s="259"/>
      <c r="DK31" s="259"/>
      <c r="DL31" s="260"/>
      <c r="DM31" s="261"/>
      <c r="DN31" s="261"/>
      <c r="DO31" s="261"/>
      <c r="DP31" s="261"/>
      <c r="DQ31" s="261"/>
      <c r="DR31" s="261"/>
      <c r="DS31" s="261"/>
      <c r="DT31" s="261"/>
      <c r="DU31" s="261"/>
      <c r="DV31" s="261"/>
      <c r="DW31" s="262"/>
    </row>
    <row r="32" spans="1:127" s="33" customFormat="1">
      <c r="A32" s="221"/>
      <c r="B32" s="222"/>
      <c r="C32" s="222"/>
      <c r="D32" s="222"/>
      <c r="E32" s="222"/>
      <c r="F32" s="222"/>
      <c r="G32" s="222"/>
      <c r="H32" s="222"/>
      <c r="I32" s="223"/>
      <c r="J32" s="224" t="s">
        <v>265</v>
      </c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63"/>
      <c r="BJ32" s="264">
        <f>BJ7+BJ24</f>
        <v>229.70000000000002</v>
      </c>
      <c r="BK32" s="264"/>
      <c r="BL32" s="264"/>
      <c r="BM32" s="264"/>
      <c r="BN32" s="264"/>
      <c r="BO32" s="264"/>
      <c r="BP32" s="264"/>
      <c r="BQ32" s="264"/>
      <c r="BR32" s="264"/>
      <c r="BS32" s="264"/>
      <c r="BT32" s="265"/>
      <c r="BU32" s="264">
        <f>BU7+BU24</f>
        <v>255.39999999999998</v>
      </c>
      <c r="BV32" s="264"/>
      <c r="BW32" s="264"/>
      <c r="BX32" s="264"/>
      <c r="BY32" s="264"/>
      <c r="BZ32" s="264"/>
      <c r="CA32" s="264"/>
      <c r="CB32" s="264"/>
      <c r="CC32" s="264"/>
      <c r="CD32" s="264"/>
      <c r="CE32" s="265"/>
      <c r="CF32" s="264">
        <f>CF7+CF24</f>
        <v>247.8</v>
      </c>
      <c r="CG32" s="264"/>
      <c r="CH32" s="264"/>
      <c r="CI32" s="264"/>
      <c r="CJ32" s="264"/>
      <c r="CK32" s="264"/>
      <c r="CL32" s="264"/>
      <c r="CM32" s="264"/>
      <c r="CN32" s="264"/>
      <c r="CO32" s="264"/>
      <c r="CP32" s="265"/>
      <c r="CQ32" s="264">
        <f>CQ7+CQ24</f>
        <v>247.3</v>
      </c>
      <c r="CR32" s="264"/>
      <c r="CS32" s="264"/>
      <c r="CT32" s="264"/>
      <c r="CU32" s="264"/>
      <c r="CV32" s="264"/>
      <c r="CW32" s="264"/>
      <c r="CX32" s="264"/>
      <c r="CY32" s="264"/>
      <c r="CZ32" s="264"/>
      <c r="DA32" s="265"/>
      <c r="DB32" s="264">
        <f>DB7+DB24</f>
        <v>257.89999999999998</v>
      </c>
      <c r="DC32" s="264"/>
      <c r="DD32" s="264"/>
      <c r="DE32" s="264"/>
      <c r="DF32" s="264"/>
      <c r="DG32" s="264"/>
      <c r="DH32" s="264"/>
      <c r="DI32" s="264"/>
      <c r="DJ32" s="264"/>
      <c r="DK32" s="264"/>
      <c r="DL32" s="265"/>
      <c r="DM32" s="266">
        <f>SUM(BJ32:DL32)</f>
        <v>1238.0999999999999</v>
      </c>
      <c r="DN32" s="210"/>
      <c r="DO32" s="210"/>
      <c r="DP32" s="210"/>
      <c r="DQ32" s="210"/>
      <c r="DR32" s="210"/>
      <c r="DS32" s="210"/>
      <c r="DT32" s="210"/>
      <c r="DU32" s="210"/>
      <c r="DV32" s="210"/>
      <c r="DW32" s="211"/>
    </row>
    <row r="33" spans="1:127" s="34" customFormat="1">
      <c r="A33" s="232"/>
      <c r="B33" s="233"/>
      <c r="C33" s="233"/>
      <c r="D33" s="233"/>
      <c r="E33" s="233"/>
      <c r="F33" s="233"/>
      <c r="G33" s="233"/>
      <c r="H33" s="233"/>
      <c r="I33" s="234"/>
      <c r="J33" s="235" t="s">
        <v>266</v>
      </c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83"/>
      <c r="BJ33" s="230"/>
      <c r="BK33" s="230"/>
      <c r="BL33" s="230"/>
      <c r="BM33" s="230"/>
      <c r="BN33" s="230"/>
      <c r="BO33" s="230"/>
      <c r="BP33" s="230"/>
      <c r="BQ33" s="230"/>
      <c r="BR33" s="230"/>
      <c r="BS33" s="230"/>
      <c r="BT33" s="242"/>
      <c r="BU33" s="238"/>
      <c r="BV33" s="230"/>
      <c r="BW33" s="230"/>
      <c r="BX33" s="230"/>
      <c r="BY33" s="230"/>
      <c r="BZ33" s="230"/>
      <c r="CA33" s="230"/>
      <c r="CB33" s="230"/>
      <c r="CC33" s="230"/>
      <c r="CD33" s="230"/>
      <c r="CE33" s="242"/>
      <c r="CF33" s="238"/>
      <c r="CG33" s="230"/>
      <c r="CH33" s="230"/>
      <c r="CI33" s="230"/>
      <c r="CJ33" s="230"/>
      <c r="CK33" s="230"/>
      <c r="CL33" s="230"/>
      <c r="CM33" s="230"/>
      <c r="CN33" s="230"/>
      <c r="CO33" s="230"/>
      <c r="CP33" s="242"/>
      <c r="CQ33" s="238"/>
      <c r="CR33" s="230"/>
      <c r="CS33" s="230"/>
      <c r="CT33" s="230"/>
      <c r="CU33" s="230"/>
      <c r="CV33" s="230"/>
      <c r="CW33" s="230"/>
      <c r="CX33" s="230"/>
      <c r="CY33" s="230"/>
      <c r="CZ33" s="230"/>
      <c r="DA33" s="242"/>
      <c r="DB33" s="238"/>
      <c r="DC33" s="230"/>
      <c r="DD33" s="230"/>
      <c r="DE33" s="230"/>
      <c r="DF33" s="230"/>
      <c r="DG33" s="230"/>
      <c r="DH33" s="230"/>
      <c r="DI33" s="230"/>
      <c r="DJ33" s="230"/>
      <c r="DK33" s="230"/>
      <c r="DL33" s="230"/>
      <c r="DM33" s="239"/>
      <c r="DN33" s="230"/>
      <c r="DO33" s="230"/>
      <c r="DP33" s="230"/>
      <c r="DQ33" s="230"/>
      <c r="DR33" s="230"/>
      <c r="DS33" s="230"/>
      <c r="DT33" s="230"/>
      <c r="DU33" s="230"/>
      <c r="DV33" s="230"/>
      <c r="DW33" s="231"/>
    </row>
    <row r="34" spans="1:127" s="34" customFormat="1">
      <c r="A34" s="232"/>
      <c r="B34" s="233"/>
      <c r="C34" s="233"/>
      <c r="D34" s="233"/>
      <c r="E34" s="233"/>
      <c r="F34" s="233"/>
      <c r="G34" s="233"/>
      <c r="H34" s="233"/>
      <c r="I34" s="234"/>
      <c r="J34" s="280" t="s">
        <v>267</v>
      </c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1"/>
      <c r="AT34" s="281"/>
      <c r="AU34" s="281"/>
      <c r="AV34" s="281"/>
      <c r="AW34" s="281"/>
      <c r="AX34" s="281"/>
      <c r="AY34" s="281"/>
      <c r="AZ34" s="281"/>
      <c r="BA34" s="281"/>
      <c r="BB34" s="281"/>
      <c r="BC34" s="281"/>
      <c r="BD34" s="281"/>
      <c r="BE34" s="281"/>
      <c r="BF34" s="281"/>
      <c r="BG34" s="281"/>
      <c r="BH34" s="281"/>
      <c r="BI34" s="282"/>
      <c r="BJ34" s="230"/>
      <c r="BK34" s="230"/>
      <c r="BL34" s="230"/>
      <c r="BM34" s="230"/>
      <c r="BN34" s="230"/>
      <c r="BO34" s="230"/>
      <c r="BP34" s="230"/>
      <c r="BQ34" s="230"/>
      <c r="BR34" s="230"/>
      <c r="BS34" s="230"/>
      <c r="BT34" s="242"/>
      <c r="BU34" s="238"/>
      <c r="BV34" s="230"/>
      <c r="BW34" s="230"/>
      <c r="BX34" s="230"/>
      <c r="BY34" s="230"/>
      <c r="BZ34" s="230"/>
      <c r="CA34" s="230"/>
      <c r="CB34" s="230"/>
      <c r="CC34" s="230"/>
      <c r="CD34" s="230"/>
      <c r="CE34" s="242"/>
      <c r="CF34" s="238"/>
      <c r="CG34" s="230"/>
      <c r="CH34" s="230"/>
      <c r="CI34" s="230"/>
      <c r="CJ34" s="230"/>
      <c r="CK34" s="230"/>
      <c r="CL34" s="230"/>
      <c r="CM34" s="230"/>
      <c r="CN34" s="230"/>
      <c r="CO34" s="230"/>
      <c r="CP34" s="242"/>
      <c r="CQ34" s="238"/>
      <c r="CR34" s="230"/>
      <c r="CS34" s="230"/>
      <c r="CT34" s="230"/>
      <c r="CU34" s="230"/>
      <c r="CV34" s="230"/>
      <c r="CW34" s="230"/>
      <c r="CX34" s="230"/>
      <c r="CY34" s="230"/>
      <c r="CZ34" s="230"/>
      <c r="DA34" s="242"/>
      <c r="DB34" s="238"/>
      <c r="DC34" s="230"/>
      <c r="DD34" s="230"/>
      <c r="DE34" s="230"/>
      <c r="DF34" s="230"/>
      <c r="DG34" s="230"/>
      <c r="DH34" s="230"/>
      <c r="DI34" s="230"/>
      <c r="DJ34" s="230"/>
      <c r="DK34" s="230"/>
      <c r="DL34" s="230"/>
      <c r="DM34" s="239"/>
      <c r="DN34" s="230"/>
      <c r="DO34" s="230"/>
      <c r="DP34" s="230"/>
      <c r="DQ34" s="230"/>
      <c r="DR34" s="230"/>
      <c r="DS34" s="230"/>
      <c r="DT34" s="230"/>
      <c r="DU34" s="230"/>
      <c r="DV34" s="230"/>
      <c r="DW34" s="231"/>
    </row>
    <row r="35" spans="1:127" s="34" customFormat="1" ht="13.5" thickBot="1">
      <c r="A35" s="267"/>
      <c r="B35" s="268"/>
      <c r="C35" s="268"/>
      <c r="D35" s="268"/>
      <c r="E35" s="268"/>
      <c r="F35" s="268"/>
      <c r="G35" s="268"/>
      <c r="H35" s="268"/>
      <c r="I35" s="269"/>
      <c r="J35" s="276" t="s">
        <v>268</v>
      </c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  <c r="AP35" s="277"/>
      <c r="AQ35" s="277"/>
      <c r="AR35" s="277"/>
      <c r="AS35" s="277"/>
      <c r="AT35" s="277"/>
      <c r="AU35" s="277"/>
      <c r="AV35" s="277"/>
      <c r="AW35" s="277"/>
      <c r="AX35" s="277"/>
      <c r="AY35" s="277"/>
      <c r="AZ35" s="277"/>
      <c r="BA35" s="277"/>
      <c r="BB35" s="277"/>
      <c r="BC35" s="277"/>
      <c r="BD35" s="277"/>
      <c r="BE35" s="277"/>
      <c r="BF35" s="277"/>
      <c r="BG35" s="277"/>
      <c r="BH35" s="277"/>
      <c r="BI35" s="278"/>
      <c r="BJ35" s="261"/>
      <c r="BK35" s="261"/>
      <c r="BL35" s="261"/>
      <c r="BM35" s="261"/>
      <c r="BN35" s="261"/>
      <c r="BO35" s="261"/>
      <c r="BP35" s="261"/>
      <c r="BQ35" s="261"/>
      <c r="BR35" s="261"/>
      <c r="BS35" s="261"/>
      <c r="BT35" s="279"/>
      <c r="BU35" s="273"/>
      <c r="BV35" s="261"/>
      <c r="BW35" s="261"/>
      <c r="BX35" s="261"/>
      <c r="BY35" s="261"/>
      <c r="BZ35" s="261"/>
      <c r="CA35" s="261"/>
      <c r="CB35" s="261"/>
      <c r="CC35" s="261"/>
      <c r="CD35" s="261"/>
      <c r="CE35" s="279"/>
      <c r="CF35" s="273"/>
      <c r="CG35" s="261"/>
      <c r="CH35" s="261"/>
      <c r="CI35" s="261"/>
      <c r="CJ35" s="261"/>
      <c r="CK35" s="261"/>
      <c r="CL35" s="261"/>
      <c r="CM35" s="261"/>
      <c r="CN35" s="261"/>
      <c r="CO35" s="261"/>
      <c r="CP35" s="279"/>
      <c r="CQ35" s="273"/>
      <c r="CR35" s="261"/>
      <c r="CS35" s="261"/>
      <c r="CT35" s="261"/>
      <c r="CU35" s="261"/>
      <c r="CV35" s="261"/>
      <c r="CW35" s="261"/>
      <c r="CX35" s="261"/>
      <c r="CY35" s="261"/>
      <c r="CZ35" s="261"/>
      <c r="DA35" s="279"/>
      <c r="DB35" s="273"/>
      <c r="DC35" s="261"/>
      <c r="DD35" s="261"/>
      <c r="DE35" s="261"/>
      <c r="DF35" s="261"/>
      <c r="DG35" s="261"/>
      <c r="DH35" s="261"/>
      <c r="DI35" s="261"/>
      <c r="DJ35" s="261"/>
      <c r="DK35" s="261"/>
      <c r="DL35" s="261"/>
      <c r="DM35" s="274"/>
      <c r="DN35" s="261"/>
      <c r="DO35" s="261"/>
      <c r="DP35" s="261"/>
      <c r="DQ35" s="261"/>
      <c r="DR35" s="261"/>
      <c r="DS35" s="261"/>
      <c r="DT35" s="261"/>
      <c r="DU35" s="261"/>
      <c r="DV35" s="261"/>
      <c r="DW35" s="262"/>
    </row>
    <row r="36" spans="1:127" s="35" customFormat="1" ht="18.75" customHeight="1">
      <c r="G36" s="36" t="s">
        <v>269</v>
      </c>
      <c r="H36" s="35" t="s">
        <v>270</v>
      </c>
    </row>
    <row r="37" spans="1:127" s="35" customFormat="1" ht="11.25">
      <c r="F37" s="36"/>
      <c r="G37" s="36" t="s">
        <v>271</v>
      </c>
      <c r="H37" s="35" t="s">
        <v>272</v>
      </c>
    </row>
  </sheetData>
  <mergeCells count="242">
    <mergeCell ref="DB35:DL35"/>
    <mergeCell ref="DM35:DW35"/>
    <mergeCell ref="CI1:DW1"/>
    <mergeCell ref="A35:I35"/>
    <mergeCell ref="J35:BI35"/>
    <mergeCell ref="BJ35:BT35"/>
    <mergeCell ref="BU35:CE35"/>
    <mergeCell ref="CF35:CP35"/>
    <mergeCell ref="CQ35:DA35"/>
    <mergeCell ref="DB33:DL33"/>
    <mergeCell ref="DM33:DW33"/>
    <mergeCell ref="A34:I34"/>
    <mergeCell ref="J34:BI34"/>
    <mergeCell ref="BJ34:BT34"/>
    <mergeCell ref="BU34:CE34"/>
    <mergeCell ref="CF34:CP34"/>
    <mergeCell ref="CQ34:DA34"/>
    <mergeCell ref="DB34:DL34"/>
    <mergeCell ref="DM34:DW34"/>
    <mergeCell ref="A33:I33"/>
    <mergeCell ref="J33:BI33"/>
    <mergeCell ref="BJ33:BT33"/>
    <mergeCell ref="BU33:CE33"/>
    <mergeCell ref="CF33:CP33"/>
    <mergeCell ref="CQ33:DA33"/>
    <mergeCell ref="DB31:DL31"/>
    <mergeCell ref="DM31:DW31"/>
    <mergeCell ref="A32:I32"/>
    <mergeCell ref="J32:BI32"/>
    <mergeCell ref="BJ32:BT32"/>
    <mergeCell ref="BU32:CE32"/>
    <mergeCell ref="CF32:CP32"/>
    <mergeCell ref="CQ32:DA32"/>
    <mergeCell ref="DB32:DL32"/>
    <mergeCell ref="DM32:DW32"/>
    <mergeCell ref="A31:I31"/>
    <mergeCell ref="J31:BI31"/>
    <mergeCell ref="BJ31:BT31"/>
    <mergeCell ref="BU31:CE31"/>
    <mergeCell ref="CF31:CP31"/>
    <mergeCell ref="CQ31:DA31"/>
    <mergeCell ref="DB29:DL29"/>
    <mergeCell ref="DM29:DW29"/>
    <mergeCell ref="A30:I30"/>
    <mergeCell ref="J30:BI30"/>
    <mergeCell ref="BJ30:BT30"/>
    <mergeCell ref="BU30:CE30"/>
    <mergeCell ref="CF30:CP30"/>
    <mergeCell ref="CQ30:DA30"/>
    <mergeCell ref="DB30:DL30"/>
    <mergeCell ref="DM30:DW30"/>
    <mergeCell ref="A29:I29"/>
    <mergeCell ref="J29:BI29"/>
    <mergeCell ref="BJ29:BT29"/>
    <mergeCell ref="BU29:CE29"/>
    <mergeCell ref="CF29:CP29"/>
    <mergeCell ref="CQ29:DA29"/>
    <mergeCell ref="DB27:DL27"/>
    <mergeCell ref="DM27:DW27"/>
    <mergeCell ref="A28:I28"/>
    <mergeCell ref="J28:BI28"/>
    <mergeCell ref="BJ28:BT28"/>
    <mergeCell ref="BU28:CE28"/>
    <mergeCell ref="CF28:CP28"/>
    <mergeCell ref="CQ28:DA28"/>
    <mergeCell ref="DB28:DL28"/>
    <mergeCell ref="DM28:DW28"/>
    <mergeCell ref="A27:I27"/>
    <mergeCell ref="J27:BI27"/>
    <mergeCell ref="BJ27:BT27"/>
    <mergeCell ref="BU27:CE27"/>
    <mergeCell ref="CF27:CP27"/>
    <mergeCell ref="CQ27:DA27"/>
    <mergeCell ref="DB25:DL25"/>
    <mergeCell ref="DM25:DW25"/>
    <mergeCell ref="A26:I26"/>
    <mergeCell ref="J26:BI26"/>
    <mergeCell ref="BJ26:BT26"/>
    <mergeCell ref="BU26:CE26"/>
    <mergeCell ref="CF26:CP26"/>
    <mergeCell ref="CQ26:DA26"/>
    <mergeCell ref="DB26:DL26"/>
    <mergeCell ref="DM26:DW26"/>
    <mergeCell ref="A25:I25"/>
    <mergeCell ref="J25:BI25"/>
    <mergeCell ref="BJ25:BT25"/>
    <mergeCell ref="BU25:CE25"/>
    <mergeCell ref="CF25:CP25"/>
    <mergeCell ref="CQ25:DA25"/>
    <mergeCell ref="DB23:DL23"/>
    <mergeCell ref="DM23:DW23"/>
    <mergeCell ref="A24:I24"/>
    <mergeCell ref="J24:BI24"/>
    <mergeCell ref="BJ24:BT24"/>
    <mergeCell ref="BU24:CE24"/>
    <mergeCell ref="CF24:CP24"/>
    <mergeCell ref="CQ24:DA24"/>
    <mergeCell ref="DB24:DL24"/>
    <mergeCell ref="DM24:DW24"/>
    <mergeCell ref="A23:I23"/>
    <mergeCell ref="J23:BI23"/>
    <mergeCell ref="BJ23:BT23"/>
    <mergeCell ref="BU23:CE23"/>
    <mergeCell ref="CF23:CP23"/>
    <mergeCell ref="CQ23:DA23"/>
    <mergeCell ref="DB21:DL21"/>
    <mergeCell ref="DM21:DW21"/>
    <mergeCell ref="A22:I22"/>
    <mergeCell ref="J22:BI22"/>
    <mergeCell ref="BJ22:BT22"/>
    <mergeCell ref="BU22:CE22"/>
    <mergeCell ref="CF22:CP22"/>
    <mergeCell ref="CQ22:DA22"/>
    <mergeCell ref="DB22:DL22"/>
    <mergeCell ref="DM22:DW22"/>
    <mergeCell ref="A21:I21"/>
    <mergeCell ref="J21:BI21"/>
    <mergeCell ref="BJ21:BT21"/>
    <mergeCell ref="BU21:CE21"/>
    <mergeCell ref="CF21:CP21"/>
    <mergeCell ref="CQ21:DA21"/>
    <mergeCell ref="DB19:DL19"/>
    <mergeCell ref="DM19:DW19"/>
    <mergeCell ref="A20:I20"/>
    <mergeCell ref="J20:BI20"/>
    <mergeCell ref="BJ20:BT20"/>
    <mergeCell ref="BU20:CE20"/>
    <mergeCell ref="CF20:CP20"/>
    <mergeCell ref="CQ20:DA20"/>
    <mergeCell ref="DB20:DL20"/>
    <mergeCell ref="DM20:DW20"/>
    <mergeCell ref="A19:I19"/>
    <mergeCell ref="J19:BI19"/>
    <mergeCell ref="BJ19:BT19"/>
    <mergeCell ref="BU19:CE19"/>
    <mergeCell ref="CF19:CP19"/>
    <mergeCell ref="CQ19:DA19"/>
    <mergeCell ref="DB17:DL17"/>
    <mergeCell ref="DM17:DW17"/>
    <mergeCell ref="A18:I18"/>
    <mergeCell ref="J18:BI18"/>
    <mergeCell ref="BJ18:BT18"/>
    <mergeCell ref="BU18:CE18"/>
    <mergeCell ref="CF18:CP18"/>
    <mergeCell ref="CQ18:DA18"/>
    <mergeCell ref="DB18:DL18"/>
    <mergeCell ref="DM18:DW18"/>
    <mergeCell ref="A17:I17"/>
    <mergeCell ref="J17:BI17"/>
    <mergeCell ref="BJ17:BT17"/>
    <mergeCell ref="BU17:CE17"/>
    <mergeCell ref="CF17:CP17"/>
    <mergeCell ref="CQ17:DA17"/>
    <mergeCell ref="DB15:DL15"/>
    <mergeCell ref="DM15:DW15"/>
    <mergeCell ref="A16:I16"/>
    <mergeCell ref="J16:BI16"/>
    <mergeCell ref="BJ16:BT16"/>
    <mergeCell ref="BU16:CE16"/>
    <mergeCell ref="CF16:CP16"/>
    <mergeCell ref="CQ16:DA16"/>
    <mergeCell ref="DB16:DL16"/>
    <mergeCell ref="DM16:DW16"/>
    <mergeCell ref="A15:I15"/>
    <mergeCell ref="J15:BI15"/>
    <mergeCell ref="BJ15:BT15"/>
    <mergeCell ref="BU15:CE15"/>
    <mergeCell ref="CF15:CP15"/>
    <mergeCell ref="CQ15:DA15"/>
    <mergeCell ref="DB13:DL13"/>
    <mergeCell ref="DM13:DW13"/>
    <mergeCell ref="A14:I14"/>
    <mergeCell ref="J14:BI14"/>
    <mergeCell ref="BJ14:BT14"/>
    <mergeCell ref="BU14:CE14"/>
    <mergeCell ref="CF14:CP14"/>
    <mergeCell ref="CQ14:DA14"/>
    <mergeCell ref="DB14:DL14"/>
    <mergeCell ref="DM14:DW14"/>
    <mergeCell ref="A13:I13"/>
    <mergeCell ref="J13:BI13"/>
    <mergeCell ref="BJ13:BT13"/>
    <mergeCell ref="BU13:CE13"/>
    <mergeCell ref="CF13:CP13"/>
    <mergeCell ref="CQ13:DA13"/>
    <mergeCell ref="DB11:DL11"/>
    <mergeCell ref="DM11:DW11"/>
    <mergeCell ref="A12:I12"/>
    <mergeCell ref="J12:BI12"/>
    <mergeCell ref="BJ12:BT12"/>
    <mergeCell ref="BU12:CE12"/>
    <mergeCell ref="CF12:CP12"/>
    <mergeCell ref="CQ12:DA12"/>
    <mergeCell ref="DB12:DL12"/>
    <mergeCell ref="DM12:DW12"/>
    <mergeCell ref="A11:I11"/>
    <mergeCell ref="J11:BI11"/>
    <mergeCell ref="BJ11:BT11"/>
    <mergeCell ref="BU11:CE11"/>
    <mergeCell ref="CF11:CP11"/>
    <mergeCell ref="CQ11:DA11"/>
    <mergeCell ref="DB9:DL9"/>
    <mergeCell ref="DM9:DW9"/>
    <mergeCell ref="A10:I10"/>
    <mergeCell ref="J10:BI10"/>
    <mergeCell ref="BJ10:BT10"/>
    <mergeCell ref="BU10:CE10"/>
    <mergeCell ref="CF10:CP10"/>
    <mergeCell ref="CQ10:DA10"/>
    <mergeCell ref="DB10:DL10"/>
    <mergeCell ref="DM10:DW10"/>
    <mergeCell ref="A9:I9"/>
    <mergeCell ref="J9:BI9"/>
    <mergeCell ref="BJ9:BT9"/>
    <mergeCell ref="BU9:CE9"/>
    <mergeCell ref="CF9:CP9"/>
    <mergeCell ref="CQ9:DA9"/>
    <mergeCell ref="DB7:DL7"/>
    <mergeCell ref="DM7:DW7"/>
    <mergeCell ref="A8:I8"/>
    <mergeCell ref="J8:BI8"/>
    <mergeCell ref="BJ8:BT8"/>
    <mergeCell ref="BU8:CE8"/>
    <mergeCell ref="CF8:CP8"/>
    <mergeCell ref="CQ8:DA8"/>
    <mergeCell ref="DB8:DL8"/>
    <mergeCell ref="DM8:DW8"/>
    <mergeCell ref="A7:I7"/>
    <mergeCell ref="J7:BI7"/>
    <mergeCell ref="BJ7:BT7"/>
    <mergeCell ref="BU7:CE7"/>
    <mergeCell ref="CF7:CP7"/>
    <mergeCell ref="CQ7:DA7"/>
    <mergeCell ref="A6:I6"/>
    <mergeCell ref="J6:BI6"/>
    <mergeCell ref="BJ6:BT6"/>
    <mergeCell ref="BU6:CE6"/>
    <mergeCell ref="CF6:CP6"/>
    <mergeCell ref="CQ6:DA6"/>
    <mergeCell ref="DB6:DL6"/>
    <mergeCell ref="DM6:DW6"/>
    <mergeCell ref="A3:DW3"/>
  </mergeCells>
  <pageMargins left="0.78740157480314965" right="0.51181102362204722" top="0.59055118110236227" bottom="0.39370078740157483" header="0.19685039370078741" footer="0.19685039370078741"/>
  <pageSetup paperSize="9" scale="7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Прил. 1 Перечень</vt:lpstr>
      <vt:lpstr>Прил.1 целевые показатели</vt:lpstr>
      <vt:lpstr>Прил.2</vt:lpstr>
      <vt:lpstr>Прил.3</vt:lpstr>
      <vt:lpstr>Прил.3!Область_печати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guseva_gs</dc:creator>
  <cp:lastModifiedBy>guseva_gs</cp:lastModifiedBy>
  <dcterms:created xsi:type="dcterms:W3CDTF">2015-04-21T13:15:50Z</dcterms:created>
  <dcterms:modified xsi:type="dcterms:W3CDTF">2015-04-23T10:40:13Z</dcterms:modified>
</cp:coreProperties>
</file>