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11655" tabRatio="500" activeTab="0"/>
  </bookViews>
  <sheets>
    <sheet name="График №3 2017-2018" sheetId="1" r:id="rId1"/>
  </sheets>
  <definedNames>
    <definedName name="_xlnm.Print_Titles" localSheetId="0">'График №3 2017-2018'!$18:$21</definedName>
  </definedNames>
  <calcPr fullCalcOnLoad="1"/>
</workbook>
</file>

<file path=xl/sharedStrings.xml><?xml version="1.0" encoding="utf-8"?>
<sst xmlns="http://schemas.openxmlformats.org/spreadsheetml/2006/main" count="331" uniqueCount="241">
  <si>
    <t>Приложение 4</t>
  </si>
  <si>
    <t>к письму филиала "Ивэнерго" ПАО "МРСК Центра и Приволжья"</t>
  </si>
  <si>
    <t>УТВЕРЖДАЮ</t>
  </si>
  <si>
    <t>Генеральный директор АО "Ивгорэлектросеть"</t>
  </si>
  <si>
    <t>_________________________   А.И.Балушаев</t>
  </si>
  <si>
    <t xml:space="preserve">ГРАФИК </t>
  </si>
  <si>
    <t xml:space="preserve"> временного отключения потребления на 2017/2018г.г.</t>
  </si>
  <si>
    <t>по  АО "Ивгорэлектросеть"</t>
  </si>
  <si>
    <t>№ п/п</t>
  </si>
  <si>
    <t>Потребители</t>
  </si>
  <si>
    <t>Наименование п/ст</t>
  </si>
  <si>
    <t>Наименование и отключаемые фидера</t>
  </si>
  <si>
    <t>Способ</t>
  </si>
  <si>
    <t xml:space="preserve">Время </t>
  </si>
  <si>
    <t xml:space="preserve">Очередь ограничения, кВт </t>
  </si>
  <si>
    <t>ввода</t>
  </si>
  <si>
    <t>откл-ния</t>
  </si>
  <si>
    <t>отключения по графику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</si>
  <si>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</si>
  <si>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</si>
  <si>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</si>
  <si>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</si>
  <si>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</si>
  <si>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</si>
  <si>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</si>
  <si>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</si>
  <si>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</si>
  <si>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</si>
  <si>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Коммерческие структуры</t>
  </si>
  <si>
    <t>ИВ-1 ф.602</t>
  </si>
  <si>
    <t>РП-7 ф.1 ТП-877</t>
  </si>
  <si>
    <t>ДУ</t>
  </si>
  <si>
    <t>ЗАО "ИСМА" (частично, есть резерв)</t>
  </si>
  <si>
    <t>РП-7 ф.1 ИСМА</t>
  </si>
  <si>
    <t>ИВ-1 ф.607</t>
  </si>
  <si>
    <t>РП-7 ф.4 ИСМА</t>
  </si>
  <si>
    <t>ЗАО "Железобетон" (частично, есть резерв)</t>
  </si>
  <si>
    <t>РП-7 ф. АО ЖБ</t>
  </si>
  <si>
    <t>СМП по уборке города, комм. стр-ры, комм.-быт. потр.</t>
  </si>
  <si>
    <t>РП-7 ф. ТП-760</t>
  </si>
  <si>
    <t>РП-7 ф.ТП-362</t>
  </si>
  <si>
    <t>Комм. стр-ры (ИП Дунский)</t>
  </si>
  <si>
    <t>РП-7 ф.ТП-1020</t>
  </si>
  <si>
    <t>Уличное освещение, реклама</t>
  </si>
  <si>
    <t>ИВ-2 ф.617</t>
  </si>
  <si>
    <t>Каскад СГО № 45</t>
  </si>
  <si>
    <t>Комм. стр-ры, светофор, комм.-быт.потребит.</t>
  </si>
  <si>
    <t>РП-5 ф. ТП-243</t>
  </si>
  <si>
    <t>Школа(1), резерв складов ГУ МЧС, инст- т развития образов., банк, ТД "Карамель", пост полиции, светофоры, комм. стр-ры, подкач.насосн. ИвГТЭ и Водоканала ,комм.-быт. потр.</t>
  </si>
  <si>
    <t>РП-5 ф. ТП-625</t>
  </si>
  <si>
    <t>Школа(1), детск. комб-т(1), учебн. комб-т ИвГЭУ, ФКУ ТОСЗН, гор. оздоров. центр (резерв), светофоры, комм. стр-ры, комм.-быт. потр.</t>
  </si>
  <si>
    <t>РП-5 ф.ТП-730</t>
  </si>
  <si>
    <t>ГБУ "Ив.гос. театральн. комплекс" (частично, есть резерв), уличное освещение, реклама</t>
  </si>
  <si>
    <t>ИВ-2 ф.609</t>
  </si>
  <si>
    <t>РП-20 ф.1 ТП-855, каскад СГО № 855</t>
  </si>
  <si>
    <t>Насосн. бани (есть резерв), коммерч. стр-ры, комм.-быт. потр.</t>
  </si>
  <si>
    <t>ИВ-4 ф.601</t>
  </si>
  <si>
    <t>РП-35 ф. ТП-914</t>
  </si>
  <si>
    <t>Отделы Таможни Ив.обл., г-ца Иваново, детск. поликл. №9 (частичн., есть резерв ), н/помещ. упр-ния делами адм. г.Иваново, Дворец профсоюзов, Инст-т охраны труда, Окт.нар.суд, Ив. обл. орг-ция защиты слепых, обл. координац.-метод. центр культуры и тв-ва (есть резерв), стомат. клиника "КРАНЭКС", банки, светофоры, подкачив. насосн. Водоканала, комм. стр-ры, комм.-быт. потребит.</t>
  </si>
  <si>
    <t>ИВ-4 ф.604</t>
  </si>
  <si>
    <t>РП-3 ф.ТП-269</t>
  </si>
  <si>
    <t>ИВ-4 ф.613 - ТП 206</t>
  </si>
  <si>
    <t>РП-3 ф.ТП-110</t>
  </si>
  <si>
    <t>ПАО Швейная ф-ка "Айвенго"</t>
  </si>
  <si>
    <t>ИВ-4 ф.614</t>
  </si>
  <si>
    <t>ТП-900</t>
  </si>
  <si>
    <t>ДУ ЦУС</t>
  </si>
  <si>
    <t>ИВ-4 ф.622</t>
  </si>
  <si>
    <t>Каскад СГО № 187</t>
  </si>
  <si>
    <t>ТК "Никольский" (частично, есть резерв)</t>
  </si>
  <si>
    <t>ИВ-4 ф.640</t>
  </si>
  <si>
    <t xml:space="preserve">РП-24 ф.2 ТП-1023 </t>
  </si>
  <si>
    <t xml:space="preserve">Котельная К-33 ИвГТЭ (есть резерв), детск. комб-т (1), детск. клуб, коммерч. стр-ры, МУП ОКС, комм.-быт. потр. </t>
  </si>
  <si>
    <t>ИВ-4 ф.662</t>
  </si>
  <si>
    <t>РП-45 ф.2 ТП-1027</t>
  </si>
  <si>
    <t>Дет. комб-ты(2),  архив мед. колледжа и подгот. курсы, коммерч. стр-ры, филиал научн. библиот., светофоры, комм.-быт.потр., подкачив. насосн.  ИвГТЭ и Водоканала, уличное освещение, реклама</t>
  </si>
  <si>
    <t>ИВ-4 ф.638</t>
  </si>
  <si>
    <t>ТП-241</t>
  </si>
  <si>
    <t>ИВ-5 ф.605</t>
  </si>
  <si>
    <t>ТП-773 2с.</t>
  </si>
  <si>
    <t>ИВ-5 ф.619</t>
  </si>
  <si>
    <t>Каскад СГО № 229</t>
  </si>
  <si>
    <t>Школа (1), дет.комб-ты (2), коммерч. стр-ры,комм.-быт.потр.</t>
  </si>
  <si>
    <t>ИВ-6 ф.601</t>
  </si>
  <si>
    <t>РП-16 ф.ТП-526</t>
  </si>
  <si>
    <t>ТРК "Ясень" (частично, есть резерв)</t>
  </si>
  <si>
    <t>РП-16 ф.2 ТП-1024</t>
  </si>
  <si>
    <t>ИВ-6 ф.614</t>
  </si>
  <si>
    <t>Филиал библиот., коммерч. стр-ры, комм.-быт.потр.</t>
  </si>
  <si>
    <t>РП-8 ф. ТП-70</t>
  </si>
  <si>
    <t>Коммерч. стр-ры, комм.-быт.потр., подкач.насосн. ИвГТЭ и Водоканала.</t>
  </si>
  <si>
    <t>ИВ-6 ф.623</t>
  </si>
  <si>
    <t>РП-16 ф. ТП-560</t>
  </si>
  <si>
    <t>РП-16 ф. ТП-497</t>
  </si>
  <si>
    <t>ТК "Лента"( бывш. БИМАРТ)-частично, есть резерв</t>
  </si>
  <si>
    <t>ИВ-6 ф.624</t>
  </si>
  <si>
    <t>РП-36 ф.1 ТП-951</t>
  </si>
  <si>
    <t xml:space="preserve">АТС-56 (частично, есть резерв), ОУС-3(частично, есть резерв), детск. комб-т (1), детск. центр развития, детск. библиот., ЦТП № 114 ИвГТЭ, ТЦ "Альянс", банки, коммерч. стр-ры, подкачивающ. насосн. Водоканала, комм.-быт. потр. </t>
  </si>
  <si>
    <t>ИВ-6 ф.605</t>
  </si>
  <si>
    <t>РП-18 ф. ТП-590</t>
  </si>
  <si>
    <t>ИВ-6 ф.607</t>
  </si>
  <si>
    <t>Каскад СГО № 620</t>
  </si>
  <si>
    <t xml:space="preserve">Каскад СГО № 32 </t>
  </si>
  <si>
    <t>Школа(1), ИНПО ФГБОУВПО "ИвГПУ",  КНС-12 Водоканала (резерв), подкач.насосн. ИвГТЭ и Водоканала, комм.-быт. потребители</t>
  </si>
  <si>
    <t>ИВ-6 ф.631</t>
  </si>
  <si>
    <t>РП-29 ф. ТП-821</t>
  </si>
  <si>
    <t>Комм.-быт. потребители</t>
  </si>
  <si>
    <t>ИВ-6 ф.635</t>
  </si>
  <si>
    <t>РП-18 ф. ТП-429</t>
  </si>
  <si>
    <t>ООО"Энергоснаб"(частично, есть резерв)</t>
  </si>
  <si>
    <t>ИВ-7 ф.602</t>
  </si>
  <si>
    <t>РП-14 ф.1 СКБСМ</t>
  </si>
  <si>
    <t>Детск. комб-ты(2), комм.стр-ры, комм.-быт. потр.</t>
  </si>
  <si>
    <t>РП-14 ф.ТП-432</t>
  </si>
  <si>
    <t>Коммерч. стр-ры, комм.-быт.потребит., СНТ "Иволга", "Северный", "Садовод"</t>
  </si>
  <si>
    <t>РВ-1</t>
  </si>
  <si>
    <t xml:space="preserve">ТТУ-2 МУП "ИПТ" (есть резерв) </t>
  </si>
  <si>
    <t>ИВ-7 ф.603</t>
  </si>
  <si>
    <t>РП-1 ф. ТТУ-2</t>
  </si>
  <si>
    <t>ИВ-7 ф.615</t>
  </si>
  <si>
    <t>Каскад СГО № 254</t>
  </si>
  <si>
    <t>Школа (1), коммерч.стр-ры, комм.-быт.потр., СНТ: "Трикотажница", "Березка", им.Самойлова</t>
  </si>
  <si>
    <t>ИВ-7 ф.618</t>
  </si>
  <si>
    <t>ТП-893-203</t>
  </si>
  <si>
    <t>ИВ-9 ф.602</t>
  </si>
  <si>
    <t>ТП-707, каскад СГО № 635</t>
  </si>
  <si>
    <t>Асфальто-бетонный з-д, Союз промышлен. и предпринимат., видеоэкран,  коммерч.стр-ры, комм.-быт.потр.</t>
  </si>
  <si>
    <t>ИВ-9 ф.609</t>
  </si>
  <si>
    <t>РП-6 ф. ТП-378</t>
  </si>
  <si>
    <t>ЗАО "Терминал-текстиль", коммерч.стр-ры</t>
  </si>
  <si>
    <t>ИВ-9 ф.606</t>
  </si>
  <si>
    <t>РП-6 ф. ТП-400</t>
  </si>
  <si>
    <t>Детск. комб-т (1), коммерч.стр-ры, пост ГИБДД, комм.-быт. потр.</t>
  </si>
  <si>
    <t>ИВ-9 ф.605</t>
  </si>
  <si>
    <t>РП-13 ф.ТП-448</t>
  </si>
  <si>
    <t>ИВ-9 ф.614</t>
  </si>
  <si>
    <t>РП-21 ф. ТП-529</t>
  </si>
  <si>
    <t>Школа-лицей (1), муз.школа (1) ,к/т "Искра" (частично, есть резерв), коммерч.стр-ры, комм.-быт.потр.</t>
  </si>
  <si>
    <t>ИВ-10 ф.626</t>
  </si>
  <si>
    <t>РП-15 ф. ТП-587</t>
  </si>
  <si>
    <t>ИВ-10 ф.658</t>
  </si>
  <si>
    <t>РП-15 ф.2 ТП-968</t>
  </si>
  <si>
    <t>ИВ-10 ф.616</t>
  </si>
  <si>
    <t>РП-17 ф. ТП-643</t>
  </si>
  <si>
    <t>Коммерч. стр-ры, комм.-быт.потр., подкач.насосн.  ИвГТЭ и Водоканала</t>
  </si>
  <si>
    <t>РП-17 ф. ТП-964</t>
  </si>
  <si>
    <t>ИВ-10 ф.634</t>
  </si>
  <si>
    <t>РП-17 ф. ТП-772</t>
  </si>
  <si>
    <t>Школы (2), дет.комб-ты (2), радиотрансл.узел, коммерч. стр-ры,насосн. ИвГТЭ и Водоканала, комм.-быт.потр., уличн. освещ., реклама</t>
  </si>
  <si>
    <t>РП-17 ф. ТП-642, каскад СГО № 713</t>
  </si>
  <si>
    <t>ИВ-11 ф.603</t>
  </si>
  <si>
    <t>РП-26 Iс - ТП 819, каскад СГО № 897</t>
  </si>
  <si>
    <t>ИВ-11 ф.615</t>
  </si>
  <si>
    <t>ТП-940 , каскад СГО № 356</t>
  </si>
  <si>
    <t>Каскад СГО № 294</t>
  </si>
  <si>
    <t>ИВ-12 ф.651</t>
  </si>
  <si>
    <t>РП-32 ф. ТП-921</t>
  </si>
  <si>
    <t>РП-32 ф.1 ТП-156</t>
  </si>
  <si>
    <t>ООО "МТР"</t>
  </si>
  <si>
    <t>ИВ-14 ф.602</t>
  </si>
  <si>
    <t>РП-28 ф.1 ООО "МТР"</t>
  </si>
  <si>
    <t>Школа(1), ППЖТ-2, ТД "Домашний склад", "Гражданпроект", бассейн "Аква", отдел департамента дорожн. хоз-ва Ив. обл., ДСУ-1, баня, коммерч.стр-ры,  комм.-быт. потребит.</t>
  </si>
  <si>
    <t>ИВ-14 ф.605</t>
  </si>
  <si>
    <t>ТП-62 - 685 - 981</t>
  </si>
  <si>
    <t>Ив-14 ф.607</t>
  </si>
  <si>
    <t>Каскад СГО № 248</t>
  </si>
  <si>
    <t>ТК "Центр.рынок", банк, коммерч.стр-ры, подкач.насосн. ИвГТЭ и Водоканала, комм.-быт. потр.</t>
  </si>
  <si>
    <t>РП-31 ф.1 ТП-947</t>
  </si>
  <si>
    <t>Подкач. насосн. ИвГТЭ и Водоканала, комм.-быт. потр.</t>
  </si>
  <si>
    <t>Ив-14 ф.610</t>
  </si>
  <si>
    <t>РП-31 ф.2 ТП-947</t>
  </si>
  <si>
    <t>Детск. комб-ты (2), ТРК "БАРС", Департамент культуры, банк, комм. стр-ры, АЗС, комм.-быт.потр, подкач. насосн. ИвГТЭ и Водоканала.</t>
  </si>
  <si>
    <t>ИВ-14 ф.609</t>
  </si>
  <si>
    <t>РП-30 ф. ТП-249</t>
  </si>
  <si>
    <t>ИВ-14 ф.610</t>
  </si>
  <si>
    <t>Каскад СГО № 457</t>
  </si>
  <si>
    <t>ИВ-14 ф.612</t>
  </si>
  <si>
    <t>Каскад СГО № 178</t>
  </si>
  <si>
    <t>Комм.стр-ры, ЦТП-119 ИвГТЭ, клиника "Миленарис" (частично, есть резерв), комм.-быт. потребит.</t>
  </si>
  <si>
    <t>ИВ-14 ф.614</t>
  </si>
  <si>
    <t>РП-30 ф. ТП-992</t>
  </si>
  <si>
    <t>КНС-14 Водоканала (частично, есть резерв), собств. нужды п/ст Ив-15; продукт. базы; коммерч. стр-ры; Цветмет; комм.-быт. потр.</t>
  </si>
  <si>
    <t>Ив-15 ф.633</t>
  </si>
  <si>
    <t>ТП-16</t>
  </si>
  <si>
    <t>П/ст "ПСК" ф.608</t>
  </si>
  <si>
    <t>РП-27 ф. ТП-943</t>
  </si>
  <si>
    <t>Школа (1), комм. структуры, комм.-быт.потр, подкач.насосн. ИвГТЭ и Водоканала.</t>
  </si>
  <si>
    <t>П/ст "ПСК" ф.609</t>
  </si>
  <si>
    <t>РП-27 ф. ТП-942</t>
  </si>
  <si>
    <t>ТЭЦ-1 ф.2 РП 9</t>
  </si>
  <si>
    <t>Каскад СГО № 130</t>
  </si>
  <si>
    <t>ТТУ-15 МУП "ИПТ" (есть резерв)</t>
  </si>
  <si>
    <t>ТЭЦ-2  ф.1 РП-2</t>
  </si>
  <si>
    <t>РП-2 ф.1 ТТУ-15</t>
  </si>
  <si>
    <t>ЗАО "Ремиз"</t>
  </si>
  <si>
    <t>ТЭЦ-2  ф.2 РП-2</t>
  </si>
  <si>
    <t>РП-2 ф.2 РБЗ</t>
  </si>
  <si>
    <t>ТЭЦ-2  ф.3 РП-2</t>
  </si>
  <si>
    <t>РП-2 ф.1 РБЗ</t>
  </si>
  <si>
    <t>Швейная ф-ка ОАО "ХБК Шуйские ситцы" (частично, есть резерв)</t>
  </si>
  <si>
    <t>РП-2 ф.1 Швея</t>
  </si>
  <si>
    <t xml:space="preserve">П/ст  8 Марта </t>
  </si>
  <si>
    <t>Каскад СГО № 227</t>
  </si>
  <si>
    <t>Дом Быта (частично), оборуд. связи и филиал МТС(резерв), ТЦ "Кристалл",к/т "Современник" (частично),  комм.стр-ры, комм.-быт.потр., подкач.насосн.  ИвГТЭ и Водоканала.</t>
  </si>
  <si>
    <t>ф.609</t>
  </si>
  <si>
    <t>РП-9 ф.ТП-537</t>
  </si>
  <si>
    <t>Филиал пол-ки Соснево ОБУЗ ГКБ№4, комм. стр-ры, комм.-быт. потр.</t>
  </si>
  <si>
    <t>П/ст  "Строммаш"</t>
  </si>
  <si>
    <t>РП-33 ф.2 ТП-902</t>
  </si>
  <si>
    <t>ТСО ООО "Электро-Сервис"</t>
  </si>
  <si>
    <t>ф.612</t>
  </si>
  <si>
    <t>РП-33 ф.ТП-903</t>
  </si>
  <si>
    <t>Детск. комб-т (1), Храм Иваново-Вознес. святых, комм.-быт. потребит.</t>
  </si>
  <si>
    <t>ф.620</t>
  </si>
  <si>
    <t>РП-33 ф.1 ТП-918</t>
  </si>
  <si>
    <t>Итого:</t>
  </si>
  <si>
    <t>до 5 минут</t>
  </si>
  <si>
    <t>от 5 до 20 минут</t>
  </si>
  <si>
    <t>от 20 до 60 минут</t>
  </si>
  <si>
    <t>всего</t>
  </si>
  <si>
    <t>всего по ДУ</t>
  </si>
  <si>
    <t>Главный инженер  АО "Ивгорэлектросеть"</t>
  </si>
  <si>
    <t>Ив-7 ф.620</t>
  </si>
  <si>
    <t>РП-14 ф.ТП-285 - ТП-753</t>
  </si>
  <si>
    <t xml:space="preserve">Школа(1), лаб. корп. ФГБОУ ВПО "ИГСХА", склад ОГУП "Фармация", ОАО "Ив. фармацевтич. ф-ка", ЗАО "АГАТО", ОАО "Автотранспортн. к-т", ФГАОУ ДПО "Ив.учебно-курс. комб-т автомоб. трансп.", АЗС №107, ООО "Океан-Логистик", светофоры, ком.стр-ры, комм.-быт. потр. </t>
  </si>
  <si>
    <r>
      <t xml:space="preserve">Центр реабилит. несовершеннолетн.(частично, есть резерв), котельная К-2  ИвГТЭ (есть резерв), АГЗС Иваново-СГ Сервис (резерв), МСЧ "Искож" (резерв), комм.-быт. потр.; </t>
    </r>
    <r>
      <rPr>
        <b/>
        <sz val="11"/>
        <rFont val="Times New Roman"/>
        <family val="1"/>
      </rPr>
      <t>ПОТРЕБИТЕЛИ ф.6 кВ "Харинский" ПАО "Ивэнерго" МРСК ЦиП.</t>
    </r>
  </si>
  <si>
    <t>Кафедра ИГМА, автохоз-во Администрации Ив. обл., Манеж, комм. стр-ры, подкачив. насосн.  ИвГТЭ и Водоканала, Шереметьев-Центр, уличн. освещение, реклама</t>
  </si>
  <si>
    <r>
      <t>Коммерч. стр-ры,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мед. центр (частично)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 xml:space="preserve"> комм.-быт.потр, подкач.насосн. Водоканала, ЦТП ИвГТЭ, светофоры.</t>
    </r>
  </si>
  <si>
    <r>
      <t>Детск. комб-т (1), ТД "Дружба", коммерч.стр-ры, дисп. МУП ИПТ, подкач.насосн. ИвГТЭ и Водоканала,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пост полиции, комм.-быт.потр.</t>
    </r>
  </si>
  <si>
    <r>
      <t>Коммерч. стр-ры,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Клиника совр. медицины, подкач. насосн. ИвГТЭ и Водоканала, комм.-быт.потребит.</t>
    </r>
  </si>
  <si>
    <r>
      <t>Аэродром РОСТО ДОСААФ "Ясюниха", усилит. станции Мегафон, МТС;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АЗС, АГЗС; коммерч. стр-ры, Продвагон, Бахтали, СНТ, комм.-быт. потр., уличное освещение</t>
    </r>
  </si>
  <si>
    <r>
      <t>Детский комбинат (1), банки 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библиот., подкач. насосн. ИвГТЭ и Водоканала, комм.-быт.потр.</t>
    </r>
  </si>
  <si>
    <r>
      <t>Школа (1), ТЦ "Академический",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вышка ПАО Мегафон, АЗС, светофоры, фоторадарн. комплекс, коммерч.стр-ры, комм.-быт. потр.</t>
    </r>
  </si>
  <si>
    <t>Лицей (1), Коммерч. стр-ры, книжная база, светофоры, комм.-быт.потр, подкач.насосн. ИвГТЭ и Водоканала.</t>
  </si>
  <si>
    <r>
      <t>ФГП ВО ЖДТ РФ(стрелков. команда)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коммерч. стр-ры, комм.-быт. потр.</t>
    </r>
  </si>
  <si>
    <t>Упр-е суд. департамента,ФГБУ"ФКП Росреестра по Ив. обл.", торг.-эконом. университет, банк, упр-ние суд. департамента, учебн. комб-т, ОАО "Ивгорэнергосбыт", кафе, рестораны, комм. стр-ры,  рестораны, комм.-быт. потребит.</t>
  </si>
  <si>
    <t>Школа(1), детск. комб-т (2), котельная К-30 ИвГТЭ (есть резерв), приют "Колыбель", фарм. колледж, детск. муз. школа, ППЖТ-1, КНС-6 АО "Водоканал" (частично, есть резерв), служба подземн. газопровода, ж/д перезд "Березниковский", коммерч. стр-ры, комм.-быт. потребит.</t>
  </si>
  <si>
    <t>Школа (1) , дет.комб-ты (4),центр развития детей,  резерв котельной К-35  ИвГТЭ, филиал  ОБУЗ ГКБ№3 (есть резерв), женск. консульт. ОБУЗ Род.дом №4, радиоузел, ПСК Ростелеком (есть резерв), Интеркомтел, пост полиции, топливн. склады ИвТЭЦ-2 (резерв) и ж/д переезд, коммерч. стр-ры, ХК Марк-Контракт, светофоры, центр лыжн. спорта, детск. библ., СНТ №3, 17, комм.-быт.потр, подкач. насосн. ИвГТЭ и Водоканала, уличное освещ.</t>
  </si>
  <si>
    <r>
      <t xml:space="preserve">от </t>
    </r>
    <r>
      <rPr>
        <u val="single"/>
        <sz val="16"/>
        <rFont val="Arial Cyr"/>
        <family val="0"/>
      </rPr>
      <t xml:space="preserve">        16.06.2017г.          №        210-18/10   </t>
    </r>
    <r>
      <rPr>
        <sz val="16"/>
        <rFont val="Arial Cyr"/>
        <family val="0"/>
      </rPr>
      <t xml:space="preserve">   </t>
    </r>
  </si>
  <si>
    <t>"_____"  ________________________  2017г.</t>
  </si>
  <si>
    <r>
      <t xml:space="preserve">________________________  </t>
    </r>
    <r>
      <rPr>
        <b/>
        <sz val="14"/>
        <rFont val="Times New Roman"/>
        <family val="1"/>
      </rPr>
      <t xml:space="preserve">  Д.В.Спиридонов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</si>
</sst>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5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u val="single"/>
      <sz val="16"/>
      <name val="Arial Cyr"/>
      <family val="0"/>
    </font>
    <font>
      <u val="single"/>
      <sz val="16"/>
      <name val="Times New Roman"/>
      <family val="1"/>
    </font>
    <font>
      <sz val="16"/>
      <name val="Arial"/>
      <family val="2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>
      <alignment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4" xfId="52" applyFont="1" applyFill="1" applyBorder="1">
      <alignment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2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/>
      <protection/>
    </xf>
    <xf numFmtId="0" fontId="3" fillId="0" borderId="24" xfId="52" applyFont="1" applyFill="1" applyBorder="1" applyAlignment="1">
      <alignment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vertical="center" wrapText="1"/>
      <protection/>
    </xf>
    <xf numFmtId="0" fontId="0" fillId="0" borderId="0" xfId="52" applyFill="1">
      <alignment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18" xfId="52" applyFont="1" applyFill="1" applyBorder="1" applyAlignment="1">
      <alignment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0" xfId="52" applyFont="1" applyFill="1" applyBorder="1">
      <alignment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0" xfId="52" applyFont="1" applyFill="1" applyBorder="1">
      <alignment/>
      <protection/>
    </xf>
    <xf numFmtId="0" fontId="3" fillId="0" borderId="15" xfId="52" applyFont="1" applyFill="1" applyBorder="1">
      <alignment/>
      <protection/>
    </xf>
    <xf numFmtId="0" fontId="3" fillId="0" borderId="27" xfId="52" applyFont="1" applyFill="1" applyBorder="1" applyAlignment="1">
      <alignment horizontal="left" vertical="center" wrapText="1"/>
      <protection/>
    </xf>
    <xf numFmtId="0" fontId="3" fillId="0" borderId="28" xfId="52" applyFont="1" applyFill="1" applyBorder="1" applyAlignment="1">
      <alignment horizontal="left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horizontal="right"/>
      <protection/>
    </xf>
    <xf numFmtId="0" fontId="0" fillId="0" borderId="2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26" xfId="52" applyFont="1" applyFill="1" applyBorder="1" applyAlignment="1">
      <alignment horizontal="left" vertical="center" wrapText="1"/>
      <protection/>
    </xf>
    <xf numFmtId="0" fontId="10" fillId="0" borderId="0" xfId="52" applyFont="1" applyFill="1">
      <alignment/>
      <protection/>
    </xf>
    <xf numFmtId="0" fontId="3" fillId="0" borderId="20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26" xfId="52" applyFont="1" applyFill="1" applyBorder="1" applyAlignment="1">
      <alignment/>
      <protection/>
    </xf>
    <xf numFmtId="0" fontId="11" fillId="0" borderId="0" xfId="52" applyFont="1" applyFill="1" applyAlignment="1">
      <alignment vertical="center"/>
      <protection/>
    </xf>
    <xf numFmtId="0" fontId="0" fillId="0" borderId="31" xfId="52" applyFont="1" applyFill="1" applyBorder="1" applyAlignment="1">
      <alignment horizontal="center" vertical="center" wrapText="1"/>
      <protection/>
    </xf>
    <xf numFmtId="0" fontId="0" fillId="0" borderId="32" xfId="52" applyFont="1" applyFill="1" applyBorder="1" applyAlignment="1">
      <alignment horizontal="center" vertical="center" wrapText="1"/>
      <protection/>
    </xf>
    <xf numFmtId="0" fontId="0" fillId="0" borderId="32" xfId="52" applyFont="1" applyFill="1" applyBorder="1" applyAlignment="1">
      <alignment horizontal="left" vertical="center" wrapText="1"/>
      <protection/>
    </xf>
    <xf numFmtId="0" fontId="0" fillId="0" borderId="33" xfId="52" applyFont="1" applyFill="1" applyBorder="1" applyAlignment="1">
      <alignment horizontal="left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vertical="center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0" fillId="0" borderId="0" xfId="52" applyFont="1" applyFill="1">
      <alignment/>
      <protection/>
    </xf>
    <xf numFmtId="1" fontId="2" fillId="0" borderId="0" xfId="52" applyNumberFormat="1" applyFont="1" applyFill="1">
      <alignment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0" fillId="0" borderId="0" xfId="52" applyFill="1" applyAlignment="1">
      <alignment horizontal="center" vertical="center"/>
      <protection/>
    </xf>
    <xf numFmtId="0" fontId="3" fillId="0" borderId="35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vertical="center" wrapText="1"/>
      <protection/>
    </xf>
    <xf numFmtId="0" fontId="7" fillId="0" borderId="14" xfId="52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7" fillId="0" borderId="25" xfId="52" applyFont="1" applyFill="1" applyBorder="1" applyAlignment="1">
      <alignment vertical="center" wrapText="1"/>
      <protection/>
    </xf>
    <xf numFmtId="0" fontId="7" fillId="0" borderId="18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7" fillId="0" borderId="18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3" fillId="0" borderId="36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3" fillId="0" borderId="44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45" xfId="52" applyFont="1" applyFill="1" applyBorder="1" applyAlignment="1">
      <alignment vertical="center" wrapText="1"/>
      <protection/>
    </xf>
    <xf numFmtId="0" fontId="0" fillId="0" borderId="0" xfId="52" applyFont="1" applyFill="1" applyBorder="1">
      <alignment/>
      <protection/>
    </xf>
    <xf numFmtId="0" fontId="3" fillId="0" borderId="46" xfId="52" applyFont="1" applyFill="1" applyBorder="1" applyAlignment="1">
      <alignment vertical="center" wrapText="1"/>
      <protection/>
    </xf>
    <xf numFmtId="172" fontId="1" fillId="0" borderId="0" xfId="56" applyNumberFormat="1" applyFill="1" applyAlignment="1">
      <alignment vertical="center"/>
    </xf>
    <xf numFmtId="1" fontId="2" fillId="0" borderId="47" xfId="60" applyNumberFormat="1" applyFont="1" applyFill="1" applyBorder="1" applyAlignment="1">
      <alignment horizontal="center" vertical="center" wrapText="1"/>
    </xf>
    <xf numFmtId="0" fontId="1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/>
      <protection/>
    </xf>
    <xf numFmtId="0" fontId="14" fillId="0" borderId="0" xfId="52" applyFont="1" applyFill="1" applyAlignment="1">
      <alignment horizontal="right"/>
      <protection/>
    </xf>
    <xf numFmtId="0" fontId="14" fillId="0" borderId="0" xfId="52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17" fillId="0" borderId="0" xfId="52" applyFont="1" applyFill="1" applyBorder="1" applyAlignment="1">
      <alignment/>
      <protection/>
    </xf>
    <xf numFmtId="0" fontId="14" fillId="0" borderId="0" xfId="0" applyFont="1" applyFill="1" applyAlignment="1">
      <alignment horizontal="right"/>
    </xf>
    <xf numFmtId="0" fontId="14" fillId="0" borderId="0" xfId="52" applyFont="1" applyFill="1" applyAlignment="1">
      <alignment horizontal="center" vertical="center"/>
      <protection/>
    </xf>
    <xf numFmtId="0" fontId="18" fillId="0" borderId="0" xfId="52" applyFont="1" applyFill="1" applyBorder="1" applyAlignment="1">
      <alignment/>
      <protection/>
    </xf>
    <xf numFmtId="0" fontId="13" fillId="0" borderId="0" xfId="52" applyFont="1" applyFill="1" applyBorder="1" applyAlignment="1">
      <alignment/>
      <protection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0" fontId="6" fillId="0" borderId="50" xfId="52" applyFont="1" applyFill="1" applyBorder="1" applyAlignment="1">
      <alignment horizontal="center" vertical="center" wrapText="1"/>
      <protection/>
    </xf>
    <xf numFmtId="1" fontId="3" fillId="0" borderId="50" xfId="0" applyNumberFormat="1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6" fillId="0" borderId="51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1" fontId="3" fillId="0" borderId="52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4" fillId="0" borderId="0" xfId="52" applyFont="1" applyFill="1" applyBorder="1" applyAlignment="1">
      <alignment horizontal="center" vertical="center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афик №3 2011-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FFF00"/>
      <rgbColor rgb="00FFCC00"/>
      <rgbColor rgb="00FF9900"/>
      <rgbColor rgb="00FF7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75" zoomScaleNormal="75" zoomScaleSheetLayoutView="75" zoomScalePageLayoutView="0" workbookViewId="0" topLeftCell="A78">
      <selection activeCell="Q105" sqref="Q105"/>
    </sheetView>
  </sheetViews>
  <sheetFormatPr defaultColWidth="9.00390625" defaultRowHeight="12.75"/>
  <cols>
    <col min="1" max="1" width="4.625" style="37" customWidth="1"/>
    <col min="2" max="2" width="48.375" style="37" customWidth="1"/>
    <col min="3" max="3" width="17.875" style="37" customWidth="1"/>
    <col min="4" max="4" width="23.625" style="37" customWidth="1"/>
    <col min="5" max="5" width="15.00390625" style="37" customWidth="1"/>
    <col min="6" max="6" width="11.125" style="37" customWidth="1"/>
    <col min="7" max="15" width="7.00390625" style="37" customWidth="1"/>
    <col min="16" max="16" width="7.875" style="37" customWidth="1"/>
    <col min="17" max="17" width="8.375" style="37" customWidth="1"/>
    <col min="18" max="18" width="12.375" style="37" customWidth="1"/>
    <col min="19" max="19" width="9.125" style="37" customWidth="1"/>
    <col min="20" max="20" width="120.125" style="37" customWidth="1"/>
    <col min="21" max="21" width="8.00390625" style="37" customWidth="1"/>
    <col min="22" max="16384" width="9.125" style="37" customWidth="1"/>
  </cols>
  <sheetData>
    <row r="1" spans="8:15" s="110" customFormat="1" ht="20.25">
      <c r="H1" s="111"/>
      <c r="I1" s="111"/>
      <c r="J1" s="112"/>
      <c r="K1" s="112"/>
      <c r="L1" s="112"/>
      <c r="N1" s="112" t="s">
        <v>0</v>
      </c>
      <c r="O1" s="112"/>
    </row>
    <row r="2" spans="6:15" s="110" customFormat="1" ht="20.25">
      <c r="F2" s="111" t="s">
        <v>1</v>
      </c>
      <c r="G2" s="111"/>
      <c r="H2" s="111"/>
      <c r="I2" s="113"/>
      <c r="J2" s="113"/>
      <c r="K2" s="113"/>
      <c r="L2" s="113"/>
      <c r="M2" s="113"/>
      <c r="N2" s="113"/>
      <c r="O2" s="114"/>
    </row>
    <row r="3" spans="6:15" s="110" customFormat="1" ht="20.25">
      <c r="F3" s="110" t="s">
        <v>238</v>
      </c>
      <c r="H3" s="115"/>
      <c r="I3" s="111"/>
      <c r="J3" s="113"/>
      <c r="K3" s="113"/>
      <c r="L3" s="113"/>
      <c r="M3" s="113"/>
      <c r="N3" s="113"/>
      <c r="O3" s="113"/>
    </row>
    <row r="4" spans="7:17" s="110" customFormat="1" ht="20.25">
      <c r="G4" s="111"/>
      <c r="H4" s="111"/>
      <c r="I4" s="113"/>
      <c r="J4" s="113"/>
      <c r="K4" s="113"/>
      <c r="L4" s="113"/>
      <c r="M4" s="113"/>
      <c r="N4" s="113"/>
      <c r="Q4" s="113"/>
    </row>
    <row r="5" spans="7:17" s="110" customFormat="1" ht="20.25">
      <c r="G5" s="111"/>
      <c r="H5" s="111"/>
      <c r="I5" s="113"/>
      <c r="J5" s="113"/>
      <c r="K5" s="113"/>
      <c r="L5" s="113"/>
      <c r="M5" s="113"/>
      <c r="N5" s="113"/>
      <c r="Q5" s="113"/>
    </row>
    <row r="6" spans="1:17" s="110" customFormat="1" ht="20.25">
      <c r="A6" s="116"/>
      <c r="B6" s="116"/>
      <c r="C6" s="112"/>
      <c r="D6" s="112"/>
      <c r="E6" s="112"/>
      <c r="F6" s="112"/>
      <c r="G6" s="112"/>
      <c r="I6" s="112" t="s">
        <v>2</v>
      </c>
      <c r="J6" s="112"/>
      <c r="K6" s="112"/>
      <c r="L6" s="112"/>
      <c r="M6" s="112"/>
      <c r="N6" s="112"/>
      <c r="Q6" s="112"/>
    </row>
    <row r="7" spans="1:17" s="110" customFormat="1" ht="20.25">
      <c r="A7" s="117"/>
      <c r="B7" s="117"/>
      <c r="C7" s="112"/>
      <c r="D7" s="112"/>
      <c r="E7" s="112"/>
      <c r="F7" s="112"/>
      <c r="G7" s="112"/>
      <c r="I7" s="112" t="s">
        <v>3</v>
      </c>
      <c r="J7" s="112"/>
      <c r="K7" s="112"/>
      <c r="L7" s="112"/>
      <c r="M7" s="112"/>
      <c r="N7" s="112"/>
      <c r="Q7" s="112"/>
    </row>
    <row r="8" spans="1:17" s="110" customFormat="1" ht="20.25">
      <c r="A8" s="117"/>
      <c r="B8" s="117"/>
      <c r="C8" s="112"/>
      <c r="D8" s="112"/>
      <c r="E8" s="112"/>
      <c r="F8" s="112"/>
      <c r="G8" s="112"/>
      <c r="I8" s="112"/>
      <c r="J8" s="112"/>
      <c r="K8" s="112"/>
      <c r="L8" s="112"/>
      <c r="M8" s="112"/>
      <c r="N8" s="112"/>
      <c r="Q8" s="112"/>
    </row>
    <row r="9" spans="1:17" s="110" customFormat="1" ht="20.25">
      <c r="A9" s="117"/>
      <c r="B9" s="117"/>
      <c r="C9" s="112"/>
      <c r="D9" s="112"/>
      <c r="E9" s="112"/>
      <c r="F9" s="112"/>
      <c r="G9" s="112"/>
      <c r="I9" s="112" t="s">
        <v>4</v>
      </c>
      <c r="J9" s="112"/>
      <c r="K9" s="112"/>
      <c r="L9" s="112"/>
      <c r="M9" s="112"/>
      <c r="N9" s="112"/>
      <c r="Q9" s="112"/>
    </row>
    <row r="10" spans="1:17" s="110" customFormat="1" ht="20.25">
      <c r="A10" s="118"/>
      <c r="B10" s="118"/>
      <c r="C10" s="112"/>
      <c r="D10" s="112"/>
      <c r="E10" s="112"/>
      <c r="F10" s="112"/>
      <c r="G10" s="112"/>
      <c r="I10" s="112" t="s">
        <v>239</v>
      </c>
      <c r="J10" s="112"/>
      <c r="K10" s="112"/>
      <c r="L10" s="112"/>
      <c r="M10" s="112"/>
      <c r="N10" s="112"/>
      <c r="Q10" s="112"/>
    </row>
    <row r="11" spans="1:17" s="110" customFormat="1" ht="20.25">
      <c r="A11" s="116"/>
      <c r="B11" s="116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20" s="110" customFormat="1" ht="20.25">
      <c r="A12" s="116"/>
      <c r="B12" s="11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9"/>
      <c r="S12" s="119"/>
      <c r="T12" s="119"/>
    </row>
    <row r="13" spans="1:17" s="110" customFormat="1" ht="20.25">
      <c r="A13" s="112"/>
      <c r="B13" s="112"/>
      <c r="C13" s="112"/>
      <c r="D13" s="112"/>
      <c r="E13" s="120" t="s">
        <v>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s="110" customFormat="1" ht="20.25">
      <c r="A14" s="138" t="s">
        <v>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s="110" customFormat="1" ht="2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1:17" s="110" customFormat="1" ht="20.25">
      <c r="A16" s="112"/>
      <c r="B16" s="112"/>
      <c r="C16" s="121"/>
      <c r="D16" s="121"/>
      <c r="E16" s="121" t="s">
        <v>7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s="110" customFormat="1" ht="21" thickBo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15">
      <c r="A18" s="139" t="s">
        <v>8</v>
      </c>
      <c r="B18" s="142" t="s">
        <v>9</v>
      </c>
      <c r="C18" s="142" t="s">
        <v>10</v>
      </c>
      <c r="D18" s="142" t="s">
        <v>11</v>
      </c>
      <c r="E18" s="88" t="s">
        <v>12</v>
      </c>
      <c r="F18" s="89" t="s">
        <v>13</v>
      </c>
      <c r="G18" s="145" t="s">
        <v>14</v>
      </c>
      <c r="H18" s="146"/>
      <c r="I18" s="146"/>
      <c r="J18" s="146"/>
      <c r="K18" s="146"/>
      <c r="L18" s="146"/>
      <c r="M18" s="146"/>
      <c r="N18" s="146"/>
      <c r="O18" s="146"/>
      <c r="P18" s="147"/>
      <c r="Q18" s="90"/>
    </row>
    <row r="19" spans="1:16" ht="15">
      <c r="A19" s="140"/>
      <c r="B19" s="143"/>
      <c r="C19" s="143"/>
      <c r="D19" s="143"/>
      <c r="E19" s="91" t="s">
        <v>15</v>
      </c>
      <c r="F19" s="92" t="s">
        <v>16</v>
      </c>
      <c r="G19" s="148"/>
      <c r="H19" s="149"/>
      <c r="I19" s="149"/>
      <c r="J19" s="149"/>
      <c r="K19" s="149"/>
      <c r="L19" s="149"/>
      <c r="M19" s="149"/>
      <c r="N19" s="149"/>
      <c r="O19" s="149"/>
      <c r="P19" s="150"/>
    </row>
    <row r="20" spans="1:16" ht="30.75" thickBot="1">
      <c r="A20" s="141"/>
      <c r="B20" s="144"/>
      <c r="C20" s="144"/>
      <c r="D20" s="144"/>
      <c r="E20" s="93" t="s">
        <v>17</v>
      </c>
      <c r="F20" s="94"/>
      <c r="G20" s="95" t="s">
        <v>18</v>
      </c>
      <c r="H20" s="96" t="s">
        <v>19</v>
      </c>
      <c r="I20" s="96" t="s">
        <v>20</v>
      </c>
      <c r="J20" s="96" t="s">
        <v>21</v>
      </c>
      <c r="K20" s="96" t="s">
        <v>22</v>
      </c>
      <c r="L20" s="96" t="s">
        <v>23</v>
      </c>
      <c r="M20" s="96" t="s">
        <v>24</v>
      </c>
      <c r="N20" s="96" t="s">
        <v>25</v>
      </c>
      <c r="O20" s="96" t="s">
        <v>26</v>
      </c>
      <c r="P20" s="97" t="s">
        <v>27</v>
      </c>
    </row>
    <row r="21" spans="1:16" ht="15" thickBot="1">
      <c r="A21" s="98">
        <v>1</v>
      </c>
      <c r="B21" s="99">
        <v>2</v>
      </c>
      <c r="C21" s="99">
        <v>3</v>
      </c>
      <c r="D21" s="99">
        <v>4</v>
      </c>
      <c r="E21" s="100">
        <v>5</v>
      </c>
      <c r="F21" s="99">
        <v>6</v>
      </c>
      <c r="G21" s="99">
        <v>7</v>
      </c>
      <c r="H21" s="99">
        <v>8</v>
      </c>
      <c r="I21" s="99">
        <v>9</v>
      </c>
      <c r="J21" s="99">
        <v>10</v>
      </c>
      <c r="K21" s="99">
        <v>11</v>
      </c>
      <c r="L21" s="99">
        <v>12</v>
      </c>
      <c r="M21" s="99">
        <v>13</v>
      </c>
      <c r="N21" s="99">
        <v>14</v>
      </c>
      <c r="O21" s="99">
        <v>15</v>
      </c>
      <c r="P21" s="101">
        <v>16</v>
      </c>
    </row>
    <row r="22" spans="1:16" ht="15">
      <c r="A22" s="1">
        <v>1</v>
      </c>
      <c r="B22" s="2" t="s">
        <v>28</v>
      </c>
      <c r="C22" s="3" t="s">
        <v>29</v>
      </c>
      <c r="D22" s="2" t="s">
        <v>30</v>
      </c>
      <c r="E22" s="4" t="s">
        <v>31</v>
      </c>
      <c r="F22" s="4">
        <v>5</v>
      </c>
      <c r="G22" s="5"/>
      <c r="H22" s="4"/>
      <c r="I22" s="4"/>
      <c r="J22" s="4"/>
      <c r="K22" s="4"/>
      <c r="L22" s="4"/>
      <c r="M22" s="4"/>
      <c r="N22" s="4"/>
      <c r="O22" s="4">
        <v>7</v>
      </c>
      <c r="P22" s="6"/>
    </row>
    <row r="23" spans="1:16" ht="15">
      <c r="A23" s="7"/>
      <c r="B23" s="8" t="s">
        <v>32</v>
      </c>
      <c r="C23" s="3"/>
      <c r="D23" s="8" t="s">
        <v>33</v>
      </c>
      <c r="E23" s="9" t="s">
        <v>31</v>
      </c>
      <c r="F23" s="9">
        <v>60</v>
      </c>
      <c r="G23" s="10"/>
      <c r="H23" s="9"/>
      <c r="I23" s="10"/>
      <c r="J23" s="9"/>
      <c r="K23" s="9"/>
      <c r="L23" s="9"/>
      <c r="M23" s="9"/>
      <c r="N23" s="11"/>
      <c r="O23" s="9">
        <v>193</v>
      </c>
      <c r="P23" s="12"/>
    </row>
    <row r="24" spans="1:16" ht="15">
      <c r="A24" s="7"/>
      <c r="B24" s="8" t="s">
        <v>32</v>
      </c>
      <c r="C24" s="13" t="s">
        <v>34</v>
      </c>
      <c r="D24" s="8" t="s">
        <v>35</v>
      </c>
      <c r="E24" s="9" t="s">
        <v>31</v>
      </c>
      <c r="F24" s="9">
        <v>20</v>
      </c>
      <c r="G24" s="9"/>
      <c r="H24" s="9"/>
      <c r="I24" s="9"/>
      <c r="J24" s="9"/>
      <c r="K24" s="9"/>
      <c r="L24" s="9"/>
      <c r="M24" s="14"/>
      <c r="N24" s="9">
        <v>41</v>
      </c>
      <c r="O24" s="10"/>
      <c r="P24" s="12"/>
    </row>
    <row r="25" spans="1:16" ht="15">
      <c r="A25" s="7"/>
      <c r="B25" s="8" t="s">
        <v>36</v>
      </c>
      <c r="C25" s="3"/>
      <c r="D25" s="8" t="s">
        <v>37</v>
      </c>
      <c r="E25" s="9" t="s">
        <v>31</v>
      </c>
      <c r="F25" s="9">
        <v>5</v>
      </c>
      <c r="G25" s="9"/>
      <c r="H25" s="9"/>
      <c r="I25" s="9"/>
      <c r="J25" s="9"/>
      <c r="K25" s="9"/>
      <c r="L25" s="9"/>
      <c r="M25" s="9"/>
      <c r="N25" s="9"/>
      <c r="O25" s="9">
        <v>454</v>
      </c>
      <c r="P25" s="15"/>
    </row>
    <row r="26" spans="1:16" ht="30">
      <c r="A26" s="7"/>
      <c r="B26" s="8" t="s">
        <v>38</v>
      </c>
      <c r="C26" s="3"/>
      <c r="D26" s="8" t="s">
        <v>39</v>
      </c>
      <c r="E26" s="9" t="s">
        <v>31</v>
      </c>
      <c r="F26" s="9">
        <v>5</v>
      </c>
      <c r="G26" s="9"/>
      <c r="H26" s="9"/>
      <c r="I26" s="9"/>
      <c r="J26" s="9"/>
      <c r="K26" s="9"/>
      <c r="L26" s="9"/>
      <c r="M26" s="9"/>
      <c r="N26" s="9">
        <v>796</v>
      </c>
      <c r="O26" s="9"/>
      <c r="P26" s="15"/>
    </row>
    <row r="27" spans="1:16" ht="105">
      <c r="A27" s="7"/>
      <c r="B27" s="8" t="s">
        <v>236</v>
      </c>
      <c r="C27" s="3"/>
      <c r="D27" s="16" t="s">
        <v>40</v>
      </c>
      <c r="E27" s="9" t="s">
        <v>31</v>
      </c>
      <c r="F27" s="109">
        <v>20</v>
      </c>
      <c r="G27" s="9"/>
      <c r="H27" s="9"/>
      <c r="I27" s="9"/>
      <c r="J27" s="9"/>
      <c r="K27" s="9"/>
      <c r="L27" s="9"/>
      <c r="M27" s="9"/>
      <c r="N27" s="9"/>
      <c r="O27" s="9"/>
      <c r="P27" s="12">
        <v>1581</v>
      </c>
    </row>
    <row r="28" spans="1:16" ht="15">
      <c r="A28" s="7"/>
      <c r="B28" s="8" t="s">
        <v>41</v>
      </c>
      <c r="C28" s="3"/>
      <c r="D28" s="16" t="s">
        <v>42</v>
      </c>
      <c r="E28" s="9" t="s">
        <v>31</v>
      </c>
      <c r="F28" s="17">
        <v>20</v>
      </c>
      <c r="G28" s="9"/>
      <c r="H28" s="9"/>
      <c r="I28" s="9"/>
      <c r="J28" s="9"/>
      <c r="K28" s="9"/>
      <c r="L28" s="9"/>
      <c r="M28" s="14"/>
      <c r="N28" s="9">
        <v>39</v>
      </c>
      <c r="O28" s="9"/>
      <c r="P28" s="12"/>
    </row>
    <row r="29" spans="1:16" ht="15">
      <c r="A29" s="19">
        <v>2</v>
      </c>
      <c r="B29" s="8" t="s">
        <v>43</v>
      </c>
      <c r="C29" s="13" t="s">
        <v>44</v>
      </c>
      <c r="D29" s="16" t="s">
        <v>45</v>
      </c>
      <c r="E29" s="9" t="s">
        <v>31</v>
      </c>
      <c r="F29" s="9">
        <v>60</v>
      </c>
      <c r="G29" s="9"/>
      <c r="H29" s="9"/>
      <c r="I29" s="9"/>
      <c r="J29" s="9"/>
      <c r="K29" s="9"/>
      <c r="L29" s="9"/>
      <c r="M29" s="9"/>
      <c r="N29" s="9">
        <v>111</v>
      </c>
      <c r="O29" s="9"/>
      <c r="P29" s="12"/>
    </row>
    <row r="30" spans="1:16" ht="15">
      <c r="A30" s="19"/>
      <c r="B30" s="8" t="s">
        <v>46</v>
      </c>
      <c r="C30" s="3"/>
      <c r="D30" s="16" t="s">
        <v>47</v>
      </c>
      <c r="E30" s="9" t="s">
        <v>31</v>
      </c>
      <c r="F30" s="9">
        <v>20</v>
      </c>
      <c r="G30" s="9"/>
      <c r="H30" s="9"/>
      <c r="I30" s="9"/>
      <c r="J30" s="9"/>
      <c r="K30" s="9"/>
      <c r="L30" s="9"/>
      <c r="M30" s="9"/>
      <c r="N30" s="9"/>
      <c r="O30" s="9">
        <v>245</v>
      </c>
      <c r="P30" s="20"/>
    </row>
    <row r="31" spans="1:16" ht="60">
      <c r="A31" s="19"/>
      <c r="B31" s="8" t="s">
        <v>48</v>
      </c>
      <c r="C31" s="3"/>
      <c r="D31" s="16" t="s">
        <v>49</v>
      </c>
      <c r="E31" s="9" t="s">
        <v>31</v>
      </c>
      <c r="F31" s="9">
        <v>20</v>
      </c>
      <c r="G31" s="9"/>
      <c r="H31" s="9"/>
      <c r="I31" s="9"/>
      <c r="J31" s="9"/>
      <c r="K31" s="9"/>
      <c r="L31" s="9"/>
      <c r="M31" s="9"/>
      <c r="N31" s="9"/>
      <c r="O31" s="9">
        <v>935</v>
      </c>
      <c r="P31" s="12"/>
    </row>
    <row r="32" spans="1:16" ht="45">
      <c r="A32" s="19"/>
      <c r="B32" s="21" t="s">
        <v>50</v>
      </c>
      <c r="C32" s="3"/>
      <c r="D32" s="22" t="s">
        <v>51</v>
      </c>
      <c r="E32" s="11" t="s">
        <v>31</v>
      </c>
      <c r="F32" s="11">
        <v>60</v>
      </c>
      <c r="G32" s="11"/>
      <c r="H32" s="11"/>
      <c r="I32" s="11"/>
      <c r="J32" s="11"/>
      <c r="K32" s="11"/>
      <c r="L32" s="11"/>
      <c r="M32" s="11"/>
      <c r="N32" s="11"/>
      <c r="O32" s="11"/>
      <c r="P32" s="23">
        <v>642</v>
      </c>
    </row>
    <row r="33" spans="1:16" ht="30">
      <c r="A33" s="24"/>
      <c r="B33" s="8" t="s">
        <v>52</v>
      </c>
      <c r="C33" s="25" t="s">
        <v>53</v>
      </c>
      <c r="D33" s="8" t="s">
        <v>54</v>
      </c>
      <c r="E33" s="9" t="s">
        <v>31</v>
      </c>
      <c r="F33" s="9">
        <v>20</v>
      </c>
      <c r="G33" s="9"/>
      <c r="H33" s="9"/>
      <c r="I33" s="9"/>
      <c r="J33" s="9"/>
      <c r="K33" s="9"/>
      <c r="L33" s="9"/>
      <c r="M33" s="9"/>
      <c r="N33" s="9">
        <v>95</v>
      </c>
      <c r="O33" s="9"/>
      <c r="P33" s="12"/>
    </row>
    <row r="34" spans="1:16" ht="30">
      <c r="A34" s="103">
        <v>3</v>
      </c>
      <c r="B34" s="8" t="s">
        <v>55</v>
      </c>
      <c r="C34" s="105" t="s">
        <v>56</v>
      </c>
      <c r="D34" s="16" t="s">
        <v>57</v>
      </c>
      <c r="E34" s="9" t="s">
        <v>31</v>
      </c>
      <c r="F34" s="17">
        <v>5</v>
      </c>
      <c r="G34" s="9"/>
      <c r="H34" s="9"/>
      <c r="I34" s="9"/>
      <c r="J34" s="9"/>
      <c r="K34" s="9"/>
      <c r="L34" s="9"/>
      <c r="M34" s="9"/>
      <c r="N34" s="9"/>
      <c r="O34" s="9">
        <v>326</v>
      </c>
      <c r="P34" s="12"/>
    </row>
    <row r="35" spans="1:16" ht="120">
      <c r="A35" s="1">
        <v>3</v>
      </c>
      <c r="B35" s="8" t="s">
        <v>58</v>
      </c>
      <c r="C35" s="104" t="s">
        <v>59</v>
      </c>
      <c r="D35" s="8" t="s">
        <v>60</v>
      </c>
      <c r="E35" s="9" t="s">
        <v>31</v>
      </c>
      <c r="F35" s="109">
        <v>20</v>
      </c>
      <c r="G35" s="9"/>
      <c r="H35" s="26"/>
      <c r="I35" s="9"/>
      <c r="J35" s="9"/>
      <c r="K35" s="9"/>
      <c r="L35" s="9"/>
      <c r="M35" s="27"/>
      <c r="N35" s="9"/>
      <c r="O35" s="9"/>
      <c r="P35" s="12">
        <v>1037</v>
      </c>
    </row>
    <row r="36" spans="1:17" ht="75">
      <c r="A36" s="1"/>
      <c r="B36" s="8" t="s">
        <v>235</v>
      </c>
      <c r="C36" s="28" t="s">
        <v>61</v>
      </c>
      <c r="D36" s="8" t="s">
        <v>62</v>
      </c>
      <c r="E36" s="9" t="s">
        <v>31</v>
      </c>
      <c r="F36" s="9">
        <v>20</v>
      </c>
      <c r="G36" s="9"/>
      <c r="H36" s="26"/>
      <c r="I36" s="9"/>
      <c r="J36" s="9"/>
      <c r="K36" s="9"/>
      <c r="L36" s="9"/>
      <c r="M36" s="9"/>
      <c r="N36" s="9"/>
      <c r="O36" s="29">
        <v>321</v>
      </c>
      <c r="P36" s="12"/>
      <c r="Q36" s="73"/>
    </row>
    <row r="37" spans="1:17" s="73" customFormat="1" ht="15.75">
      <c r="A37" s="1"/>
      <c r="B37" s="8" t="s">
        <v>63</v>
      </c>
      <c r="C37" s="81" t="s">
        <v>64</v>
      </c>
      <c r="D37" s="82" t="s">
        <v>65</v>
      </c>
      <c r="E37" s="75" t="s">
        <v>66</v>
      </c>
      <c r="F37" s="72">
        <v>5</v>
      </c>
      <c r="G37" s="9"/>
      <c r="H37" s="9"/>
      <c r="I37" s="9"/>
      <c r="J37" s="9"/>
      <c r="K37" s="9"/>
      <c r="L37" s="9"/>
      <c r="M37" s="9"/>
      <c r="N37" s="9"/>
      <c r="O37" s="9"/>
      <c r="P37" s="12">
        <v>228</v>
      </c>
      <c r="Q37" s="102"/>
    </row>
    <row r="38" spans="1:16" ht="15">
      <c r="A38" s="1"/>
      <c r="B38" s="8" t="s">
        <v>43</v>
      </c>
      <c r="C38" s="22" t="s">
        <v>67</v>
      </c>
      <c r="D38" s="8" t="s">
        <v>68</v>
      </c>
      <c r="E38" s="9" t="s">
        <v>31</v>
      </c>
      <c r="F38" s="9">
        <v>60</v>
      </c>
      <c r="G38" s="9"/>
      <c r="H38" s="9"/>
      <c r="I38" s="9"/>
      <c r="J38" s="9"/>
      <c r="K38" s="9"/>
      <c r="L38" s="9"/>
      <c r="M38" s="9"/>
      <c r="N38" s="9">
        <v>188</v>
      </c>
      <c r="O38" s="9"/>
      <c r="P38" s="12"/>
    </row>
    <row r="39" spans="1:17" ht="15">
      <c r="A39" s="1"/>
      <c r="B39" s="8" t="s">
        <v>69</v>
      </c>
      <c r="C39" s="22" t="s">
        <v>70</v>
      </c>
      <c r="D39" s="8" t="s">
        <v>71</v>
      </c>
      <c r="E39" s="9" t="s">
        <v>31</v>
      </c>
      <c r="F39" s="9">
        <v>20</v>
      </c>
      <c r="G39" s="9"/>
      <c r="H39" s="9"/>
      <c r="I39" s="9"/>
      <c r="J39" s="9"/>
      <c r="K39" s="9"/>
      <c r="L39" s="9"/>
      <c r="M39" s="9"/>
      <c r="N39" s="9">
        <v>141</v>
      </c>
      <c r="O39" s="9"/>
      <c r="P39" s="12"/>
      <c r="Q39" s="102"/>
    </row>
    <row r="40" spans="1:16" ht="45">
      <c r="A40" s="1"/>
      <c r="B40" s="8" t="s">
        <v>72</v>
      </c>
      <c r="C40" s="8" t="s">
        <v>73</v>
      </c>
      <c r="D40" s="8" t="s">
        <v>74</v>
      </c>
      <c r="E40" s="9" t="s">
        <v>31</v>
      </c>
      <c r="F40" s="9">
        <v>60</v>
      </c>
      <c r="G40" s="9"/>
      <c r="H40" s="9"/>
      <c r="I40" s="9"/>
      <c r="J40" s="9"/>
      <c r="K40" s="9"/>
      <c r="L40" s="9"/>
      <c r="M40" s="9"/>
      <c r="N40" s="9"/>
      <c r="O40" s="9"/>
      <c r="P40" s="12">
        <v>548</v>
      </c>
    </row>
    <row r="41" spans="1:16" s="73" customFormat="1" ht="60">
      <c r="A41" s="24"/>
      <c r="B41" s="8" t="s">
        <v>75</v>
      </c>
      <c r="C41" s="83" t="s">
        <v>76</v>
      </c>
      <c r="D41" s="79" t="s">
        <v>77</v>
      </c>
      <c r="E41" s="72" t="s">
        <v>66</v>
      </c>
      <c r="F41" s="72">
        <v>5</v>
      </c>
      <c r="G41" s="9"/>
      <c r="H41" s="9"/>
      <c r="I41" s="9"/>
      <c r="J41" s="9"/>
      <c r="K41" s="9"/>
      <c r="L41" s="9"/>
      <c r="M41" s="9"/>
      <c r="N41" s="9"/>
      <c r="O41" s="9"/>
      <c r="P41" s="12">
        <v>856</v>
      </c>
    </row>
    <row r="42" spans="1:16" s="73" customFormat="1" ht="88.5">
      <c r="A42" s="18">
        <v>4</v>
      </c>
      <c r="B42" s="8" t="s">
        <v>225</v>
      </c>
      <c r="C42" s="84" t="s">
        <v>78</v>
      </c>
      <c r="D42" s="79" t="s">
        <v>79</v>
      </c>
      <c r="E42" s="72" t="s">
        <v>66</v>
      </c>
      <c r="F42" s="72">
        <v>20</v>
      </c>
      <c r="G42" s="9"/>
      <c r="H42" s="9"/>
      <c r="I42" s="9"/>
      <c r="J42" s="9"/>
      <c r="K42" s="9"/>
      <c r="L42" s="9"/>
      <c r="M42" s="9"/>
      <c r="N42" s="9"/>
      <c r="O42" s="9"/>
      <c r="P42" s="12">
        <v>1385</v>
      </c>
    </row>
    <row r="43" spans="1:16" ht="15">
      <c r="A43" s="30"/>
      <c r="B43" s="8" t="s">
        <v>43</v>
      </c>
      <c r="C43" s="13" t="s">
        <v>80</v>
      </c>
      <c r="D43" s="8" t="s">
        <v>81</v>
      </c>
      <c r="E43" s="9" t="s">
        <v>31</v>
      </c>
      <c r="F43" s="9">
        <v>60</v>
      </c>
      <c r="G43" s="9"/>
      <c r="H43" s="9"/>
      <c r="I43" s="9"/>
      <c r="J43" s="9"/>
      <c r="K43" s="9"/>
      <c r="L43" s="9"/>
      <c r="M43" s="26"/>
      <c r="N43" s="9"/>
      <c r="O43" s="9">
        <v>254</v>
      </c>
      <c r="P43" s="12"/>
    </row>
    <row r="44" spans="1:16" ht="30">
      <c r="A44" s="18">
        <v>5</v>
      </c>
      <c r="B44" s="16" t="s">
        <v>82</v>
      </c>
      <c r="C44" s="13" t="s">
        <v>83</v>
      </c>
      <c r="D44" s="16" t="s">
        <v>84</v>
      </c>
      <c r="E44" s="9" t="s">
        <v>31</v>
      </c>
      <c r="F44" s="9">
        <v>60</v>
      </c>
      <c r="G44" s="9"/>
      <c r="H44" s="9"/>
      <c r="I44" s="9"/>
      <c r="J44" s="9"/>
      <c r="K44" s="9"/>
      <c r="L44" s="9"/>
      <c r="M44" s="26"/>
      <c r="N44" s="9"/>
      <c r="O44" s="9"/>
      <c r="P44" s="23">
        <v>167</v>
      </c>
    </row>
    <row r="45" spans="1:16" ht="15">
      <c r="A45" s="7"/>
      <c r="B45" s="16" t="s">
        <v>85</v>
      </c>
      <c r="C45" s="31"/>
      <c r="D45" s="16" t="s">
        <v>86</v>
      </c>
      <c r="E45" s="9" t="s">
        <v>31</v>
      </c>
      <c r="F45" s="9">
        <v>20</v>
      </c>
      <c r="G45" s="9"/>
      <c r="H45" s="9"/>
      <c r="I45" s="9"/>
      <c r="J45" s="9"/>
      <c r="K45" s="9"/>
      <c r="L45" s="9"/>
      <c r="M45" s="26"/>
      <c r="N45" s="9"/>
      <c r="O45" s="9">
        <v>103</v>
      </c>
      <c r="P45" s="23"/>
    </row>
    <row r="46" spans="1:16" ht="30">
      <c r="A46" s="32"/>
      <c r="B46" s="8" t="s">
        <v>88</v>
      </c>
      <c r="C46" s="25" t="s">
        <v>87</v>
      </c>
      <c r="D46" s="16" t="s">
        <v>89</v>
      </c>
      <c r="E46" s="9" t="s">
        <v>31</v>
      </c>
      <c r="F46" s="9">
        <v>20</v>
      </c>
      <c r="G46" s="10"/>
      <c r="H46" s="9"/>
      <c r="I46" s="9"/>
      <c r="J46" s="9"/>
      <c r="K46" s="9"/>
      <c r="L46" s="9"/>
      <c r="M46" s="9"/>
      <c r="N46" s="9"/>
      <c r="O46" s="9">
        <v>102</v>
      </c>
      <c r="P46" s="23"/>
    </row>
    <row r="47" spans="1:16" ht="30">
      <c r="A47" s="33"/>
      <c r="B47" s="8" t="s">
        <v>90</v>
      </c>
      <c r="C47" s="13" t="s">
        <v>91</v>
      </c>
      <c r="D47" s="16" t="s">
        <v>92</v>
      </c>
      <c r="E47" s="9" t="s">
        <v>31</v>
      </c>
      <c r="F47" s="9">
        <v>20</v>
      </c>
      <c r="G47" s="26"/>
      <c r="H47" s="9"/>
      <c r="I47" s="9"/>
      <c r="J47" s="9"/>
      <c r="K47" s="9"/>
      <c r="L47" s="9"/>
      <c r="M47" s="26"/>
      <c r="N47" s="9"/>
      <c r="O47" s="9">
        <v>175</v>
      </c>
      <c r="P47" s="12"/>
    </row>
    <row r="48" spans="1:16" ht="45">
      <c r="A48" s="34"/>
      <c r="B48" s="8" t="s">
        <v>233</v>
      </c>
      <c r="C48" s="3"/>
      <c r="D48" s="16" t="s">
        <v>93</v>
      </c>
      <c r="E48" s="9" t="s">
        <v>31</v>
      </c>
      <c r="F48" s="17">
        <v>5</v>
      </c>
      <c r="G48" s="9"/>
      <c r="H48" s="9"/>
      <c r="I48" s="9"/>
      <c r="J48" s="9"/>
      <c r="K48" s="9"/>
      <c r="L48" s="9"/>
      <c r="M48" s="9"/>
      <c r="N48" s="9">
        <v>581</v>
      </c>
      <c r="O48" s="9"/>
      <c r="P48" s="12"/>
    </row>
    <row r="49" spans="1:16" ht="30">
      <c r="A49" s="33"/>
      <c r="B49" s="8" t="s">
        <v>94</v>
      </c>
      <c r="C49" s="107" t="s">
        <v>95</v>
      </c>
      <c r="D49" s="16" t="s">
        <v>96</v>
      </c>
      <c r="E49" s="9" t="s">
        <v>31</v>
      </c>
      <c r="F49" s="17">
        <v>20</v>
      </c>
      <c r="G49" s="9"/>
      <c r="H49" s="9"/>
      <c r="I49" s="9"/>
      <c r="J49" s="9"/>
      <c r="K49" s="9"/>
      <c r="L49" s="9"/>
      <c r="M49" s="9"/>
      <c r="N49" s="29">
        <v>390</v>
      </c>
      <c r="O49" s="9"/>
      <c r="P49" s="12"/>
    </row>
    <row r="50" spans="1:16" ht="75">
      <c r="A50" s="33"/>
      <c r="B50" s="8" t="s">
        <v>97</v>
      </c>
      <c r="C50" s="25" t="s">
        <v>98</v>
      </c>
      <c r="D50" s="16" t="s">
        <v>99</v>
      </c>
      <c r="E50" s="9" t="s">
        <v>31</v>
      </c>
      <c r="F50" s="17">
        <v>20</v>
      </c>
      <c r="G50" s="9"/>
      <c r="H50" s="9"/>
      <c r="I50" s="9"/>
      <c r="J50" s="9"/>
      <c r="K50" s="9"/>
      <c r="L50" s="9"/>
      <c r="M50" s="9"/>
      <c r="N50" s="9">
        <v>1095</v>
      </c>
      <c r="O50" s="9"/>
      <c r="P50" s="12"/>
    </row>
    <row r="51" spans="1:16" ht="15">
      <c r="A51" s="44">
        <v>5</v>
      </c>
      <c r="B51" s="8" t="s">
        <v>43</v>
      </c>
      <c r="C51" s="36" t="s">
        <v>100</v>
      </c>
      <c r="D51" s="16" t="s">
        <v>101</v>
      </c>
      <c r="E51" s="9" t="s">
        <v>31</v>
      </c>
      <c r="F51" s="17">
        <v>60</v>
      </c>
      <c r="G51" s="9"/>
      <c r="H51" s="9"/>
      <c r="I51" s="9"/>
      <c r="J51" s="9"/>
      <c r="K51" s="9"/>
      <c r="L51" s="9"/>
      <c r="M51" s="10"/>
      <c r="N51" s="9">
        <v>91</v>
      </c>
      <c r="O51" s="9"/>
      <c r="P51" s="12"/>
    </row>
    <row r="52" spans="1:16" ht="15">
      <c r="A52" s="33"/>
      <c r="B52" s="8" t="s">
        <v>43</v>
      </c>
      <c r="C52" s="36"/>
      <c r="D52" s="8" t="s">
        <v>102</v>
      </c>
      <c r="E52" s="9" t="s">
        <v>31</v>
      </c>
      <c r="F52" s="9">
        <v>60</v>
      </c>
      <c r="G52" s="9"/>
      <c r="H52" s="10"/>
      <c r="I52" s="9"/>
      <c r="J52" s="9"/>
      <c r="K52" s="9"/>
      <c r="L52" s="9"/>
      <c r="M52" s="9"/>
      <c r="N52" s="9"/>
      <c r="O52" s="9">
        <v>77.5</v>
      </c>
      <c r="P52" s="12"/>
    </row>
    <row r="53" spans="1:16" ht="45">
      <c r="A53" s="33"/>
      <c r="B53" s="8" t="s">
        <v>103</v>
      </c>
      <c r="C53" s="38" t="s">
        <v>104</v>
      </c>
      <c r="D53" s="8" t="s">
        <v>105</v>
      </c>
      <c r="E53" s="9" t="s">
        <v>31</v>
      </c>
      <c r="F53" s="9">
        <v>20</v>
      </c>
      <c r="G53" s="26"/>
      <c r="H53" s="9"/>
      <c r="I53" s="9"/>
      <c r="J53" s="9"/>
      <c r="K53" s="9"/>
      <c r="L53" s="9"/>
      <c r="M53" s="26"/>
      <c r="N53" s="9"/>
      <c r="O53" s="4">
        <v>510</v>
      </c>
      <c r="P53" s="12"/>
    </row>
    <row r="54" spans="1:16" ht="15">
      <c r="A54" s="34"/>
      <c r="B54" s="8" t="s">
        <v>106</v>
      </c>
      <c r="C54" s="38" t="s">
        <v>107</v>
      </c>
      <c r="D54" s="8" t="s">
        <v>108</v>
      </c>
      <c r="E54" s="9" t="s">
        <v>31</v>
      </c>
      <c r="F54" s="9">
        <v>20</v>
      </c>
      <c r="G54" s="26"/>
      <c r="H54" s="9"/>
      <c r="I54" s="9"/>
      <c r="J54" s="9"/>
      <c r="K54" s="9"/>
      <c r="L54" s="9"/>
      <c r="M54" s="26"/>
      <c r="N54" s="9"/>
      <c r="O54" s="4">
        <v>130</v>
      </c>
      <c r="P54" s="12"/>
    </row>
    <row r="55" spans="1:16" ht="15">
      <c r="A55" s="1">
        <v>6</v>
      </c>
      <c r="B55" s="8" t="s">
        <v>109</v>
      </c>
      <c r="C55" s="38" t="s">
        <v>110</v>
      </c>
      <c r="D55" s="16" t="s">
        <v>111</v>
      </c>
      <c r="E55" s="9" t="s">
        <v>31</v>
      </c>
      <c r="F55" s="9">
        <v>20</v>
      </c>
      <c r="G55" s="9"/>
      <c r="H55" s="9"/>
      <c r="I55" s="9"/>
      <c r="J55" s="9"/>
      <c r="K55" s="9"/>
      <c r="L55" s="9"/>
      <c r="M55" s="9"/>
      <c r="N55" s="9"/>
      <c r="O55" s="9">
        <v>158</v>
      </c>
      <c r="P55" s="12"/>
    </row>
    <row r="56" spans="1:16" ht="15">
      <c r="A56" s="7"/>
      <c r="B56" s="8" t="s">
        <v>112</v>
      </c>
      <c r="C56" s="36"/>
      <c r="D56" s="16" t="s">
        <v>113</v>
      </c>
      <c r="E56" s="9" t="s">
        <v>31</v>
      </c>
      <c r="F56" s="17">
        <v>60</v>
      </c>
      <c r="G56" s="9"/>
      <c r="H56" s="9"/>
      <c r="I56" s="9"/>
      <c r="J56" s="9"/>
      <c r="K56" s="9"/>
      <c r="L56" s="9"/>
      <c r="M56" s="9"/>
      <c r="N56" s="9"/>
      <c r="O56" s="9"/>
      <c r="P56" s="12">
        <v>644</v>
      </c>
    </row>
    <row r="57" spans="1:16" ht="30">
      <c r="A57" s="1"/>
      <c r="B57" s="8" t="s">
        <v>114</v>
      </c>
      <c r="C57" s="28"/>
      <c r="D57" s="16" t="s">
        <v>115</v>
      </c>
      <c r="E57" s="9" t="s">
        <v>31</v>
      </c>
      <c r="F57" s="17">
        <v>20</v>
      </c>
      <c r="G57" s="9"/>
      <c r="H57" s="9"/>
      <c r="I57" s="9"/>
      <c r="J57" s="9"/>
      <c r="K57" s="9"/>
      <c r="L57" s="9"/>
      <c r="M57" s="9"/>
      <c r="N57" s="9">
        <v>116</v>
      </c>
      <c r="O57" s="9"/>
      <c r="P57" s="12"/>
    </row>
    <row r="58" spans="1:16" ht="15">
      <c r="A58" s="1"/>
      <c r="B58" s="8" t="s">
        <v>116</v>
      </c>
      <c r="C58" s="28" t="s">
        <v>117</v>
      </c>
      <c r="D58" s="16" t="s">
        <v>118</v>
      </c>
      <c r="E58" s="9" t="s">
        <v>31</v>
      </c>
      <c r="F58" s="17">
        <v>5</v>
      </c>
      <c r="G58" s="9"/>
      <c r="H58" s="9"/>
      <c r="I58" s="9"/>
      <c r="J58" s="9"/>
      <c r="K58" s="9"/>
      <c r="L58" s="9"/>
      <c r="M58" s="9"/>
      <c r="N58" s="26"/>
      <c r="O58" s="9">
        <v>398</v>
      </c>
      <c r="P58" s="12"/>
    </row>
    <row r="59" spans="1:17" ht="15">
      <c r="A59" s="7"/>
      <c r="B59" s="8" t="s">
        <v>43</v>
      </c>
      <c r="C59" s="39" t="s">
        <v>119</v>
      </c>
      <c r="D59" s="16" t="s">
        <v>120</v>
      </c>
      <c r="E59" s="9" t="s">
        <v>31</v>
      </c>
      <c r="F59" s="17">
        <v>60</v>
      </c>
      <c r="G59" s="9"/>
      <c r="H59" s="9"/>
      <c r="I59" s="9"/>
      <c r="J59" s="9"/>
      <c r="K59" s="9"/>
      <c r="L59" s="9"/>
      <c r="M59" s="9"/>
      <c r="N59" s="9">
        <v>236</v>
      </c>
      <c r="O59" s="9"/>
      <c r="P59" s="12"/>
      <c r="Q59" s="76"/>
    </row>
    <row r="60" spans="1:16" s="73" customFormat="1" ht="30">
      <c r="A60" s="7"/>
      <c r="B60" s="8" t="s">
        <v>121</v>
      </c>
      <c r="C60" s="84" t="s">
        <v>122</v>
      </c>
      <c r="D60" s="79" t="s">
        <v>123</v>
      </c>
      <c r="E60" s="72" t="s">
        <v>66</v>
      </c>
      <c r="F60" s="72">
        <v>20</v>
      </c>
      <c r="G60" s="9"/>
      <c r="H60" s="9"/>
      <c r="I60" s="9"/>
      <c r="J60" s="9"/>
      <c r="K60" s="9"/>
      <c r="L60" s="9"/>
      <c r="M60" s="9"/>
      <c r="N60" s="9"/>
      <c r="O60" s="9">
        <v>243</v>
      </c>
      <c r="P60" s="15"/>
    </row>
    <row r="61" spans="1:18" s="73" customFormat="1" ht="90">
      <c r="A61" s="7"/>
      <c r="B61" s="8" t="s">
        <v>224</v>
      </c>
      <c r="C61" s="39" t="s">
        <v>222</v>
      </c>
      <c r="D61" s="16" t="s">
        <v>223</v>
      </c>
      <c r="E61" s="9" t="s">
        <v>31</v>
      </c>
      <c r="F61" s="109">
        <v>20</v>
      </c>
      <c r="G61" s="9"/>
      <c r="H61" s="9"/>
      <c r="I61" s="9"/>
      <c r="J61" s="9"/>
      <c r="K61" s="9"/>
      <c r="L61" s="9"/>
      <c r="M61" s="9"/>
      <c r="N61" s="9"/>
      <c r="O61" s="9">
        <v>1584</v>
      </c>
      <c r="P61" s="15"/>
      <c r="R61" s="106"/>
    </row>
    <row r="62" spans="1:16" s="73" customFormat="1" ht="60">
      <c r="A62" s="85">
        <v>7</v>
      </c>
      <c r="B62" s="8" t="s">
        <v>226</v>
      </c>
      <c r="C62" s="78" t="s">
        <v>124</v>
      </c>
      <c r="D62" s="86" t="s">
        <v>125</v>
      </c>
      <c r="E62" s="72" t="s">
        <v>66</v>
      </c>
      <c r="F62" s="72">
        <v>20</v>
      </c>
      <c r="G62" s="9"/>
      <c r="H62" s="9"/>
      <c r="I62" s="9"/>
      <c r="J62" s="9"/>
      <c r="K62" s="9"/>
      <c r="L62" s="9"/>
      <c r="M62" s="9"/>
      <c r="N62" s="9"/>
      <c r="O62" s="9">
        <v>599</v>
      </c>
      <c r="P62" s="12"/>
    </row>
    <row r="63" spans="1:16" ht="45">
      <c r="A63" s="1"/>
      <c r="B63" s="8" t="s">
        <v>126</v>
      </c>
      <c r="C63" s="28" t="s">
        <v>127</v>
      </c>
      <c r="D63" s="8" t="s">
        <v>128</v>
      </c>
      <c r="E63" s="9" t="s">
        <v>31</v>
      </c>
      <c r="F63" s="9">
        <v>20</v>
      </c>
      <c r="G63" s="9"/>
      <c r="H63" s="9"/>
      <c r="I63" s="9"/>
      <c r="J63" s="9"/>
      <c r="K63" s="9"/>
      <c r="L63" s="9"/>
      <c r="M63" s="9"/>
      <c r="N63" s="9"/>
      <c r="O63" s="9">
        <v>290</v>
      </c>
      <c r="P63" s="12"/>
    </row>
    <row r="64" spans="1:16" ht="15">
      <c r="A64" s="1"/>
      <c r="B64" s="8" t="s">
        <v>129</v>
      </c>
      <c r="C64" s="38" t="s">
        <v>130</v>
      </c>
      <c r="D64" s="8" t="s">
        <v>131</v>
      </c>
      <c r="E64" s="9" t="s">
        <v>31</v>
      </c>
      <c r="F64" s="9">
        <v>20</v>
      </c>
      <c r="G64" s="9"/>
      <c r="H64" s="9"/>
      <c r="I64" s="9"/>
      <c r="J64" s="9"/>
      <c r="K64" s="9"/>
      <c r="L64" s="9"/>
      <c r="M64" s="9"/>
      <c r="N64" s="9">
        <v>137</v>
      </c>
      <c r="O64" s="9"/>
      <c r="P64" s="15"/>
    </row>
    <row r="65" spans="1:16" ht="30">
      <c r="A65" s="1"/>
      <c r="B65" s="8" t="s">
        <v>132</v>
      </c>
      <c r="C65" s="25" t="s">
        <v>133</v>
      </c>
      <c r="D65" s="8" t="s">
        <v>134</v>
      </c>
      <c r="E65" s="9" t="s">
        <v>31</v>
      </c>
      <c r="F65" s="9">
        <v>60</v>
      </c>
      <c r="G65" s="9"/>
      <c r="H65" s="9"/>
      <c r="I65" s="9"/>
      <c r="J65" s="9"/>
      <c r="K65" s="9"/>
      <c r="L65" s="9"/>
      <c r="M65" s="9"/>
      <c r="N65" s="9"/>
      <c r="O65" s="9"/>
      <c r="P65" s="40">
        <v>235</v>
      </c>
    </row>
    <row r="66" spans="1:16" ht="30">
      <c r="A66" s="30"/>
      <c r="B66" s="8" t="s">
        <v>234</v>
      </c>
      <c r="C66" s="39" t="s">
        <v>135</v>
      </c>
      <c r="D66" s="8" t="s">
        <v>136</v>
      </c>
      <c r="E66" s="9" t="s">
        <v>31</v>
      </c>
      <c r="F66" s="9">
        <v>5</v>
      </c>
      <c r="G66" s="26"/>
      <c r="H66" s="9"/>
      <c r="I66" s="9"/>
      <c r="J66" s="9"/>
      <c r="K66" s="9"/>
      <c r="L66" s="9"/>
      <c r="M66" s="9"/>
      <c r="N66" s="9">
        <v>945</v>
      </c>
      <c r="O66" s="9"/>
      <c r="P66" s="12"/>
    </row>
    <row r="67" spans="1:16" ht="45">
      <c r="A67" s="41">
        <v>8</v>
      </c>
      <c r="B67" s="8" t="s">
        <v>137</v>
      </c>
      <c r="C67" s="38" t="s">
        <v>138</v>
      </c>
      <c r="D67" s="8" t="s">
        <v>139</v>
      </c>
      <c r="E67" s="9" t="s">
        <v>31</v>
      </c>
      <c r="F67" s="9">
        <v>60</v>
      </c>
      <c r="G67" s="9"/>
      <c r="H67" s="9"/>
      <c r="I67" s="9"/>
      <c r="J67" s="9"/>
      <c r="K67" s="9"/>
      <c r="L67" s="9"/>
      <c r="M67" s="9"/>
      <c r="N67" s="9"/>
      <c r="O67" s="9"/>
      <c r="P67" s="12">
        <v>463</v>
      </c>
    </row>
    <row r="68" spans="1:16" ht="45">
      <c r="A68" s="42"/>
      <c r="B68" s="8" t="s">
        <v>227</v>
      </c>
      <c r="C68" s="38" t="s">
        <v>140</v>
      </c>
      <c r="D68" s="8" t="s">
        <v>141</v>
      </c>
      <c r="E68" s="9" t="s">
        <v>31</v>
      </c>
      <c r="F68" s="9">
        <v>5</v>
      </c>
      <c r="G68" s="9"/>
      <c r="H68" s="9"/>
      <c r="I68" s="9"/>
      <c r="J68" s="9"/>
      <c r="K68" s="9"/>
      <c r="L68" s="9"/>
      <c r="M68" s="9"/>
      <c r="N68" s="9"/>
      <c r="O68" s="9">
        <v>647</v>
      </c>
      <c r="P68" s="12"/>
    </row>
    <row r="69" spans="1:16" ht="45">
      <c r="A69" s="42"/>
      <c r="B69" s="8" t="s">
        <v>228</v>
      </c>
      <c r="C69" s="132" t="s">
        <v>142</v>
      </c>
      <c r="D69" s="8" t="s">
        <v>143</v>
      </c>
      <c r="E69" s="9" t="s">
        <v>31</v>
      </c>
      <c r="F69" s="9">
        <v>5</v>
      </c>
      <c r="G69" s="9"/>
      <c r="H69" s="9"/>
      <c r="I69" s="9"/>
      <c r="J69" s="9"/>
      <c r="K69" s="9"/>
      <c r="L69" s="9"/>
      <c r="M69" s="9"/>
      <c r="N69" s="9"/>
      <c r="O69" s="9">
        <v>1308</v>
      </c>
      <c r="P69" s="20"/>
    </row>
    <row r="70" spans="1:16" ht="30">
      <c r="A70" s="42"/>
      <c r="B70" s="8" t="s">
        <v>144</v>
      </c>
      <c r="C70" s="133"/>
      <c r="D70" s="8" t="s">
        <v>145</v>
      </c>
      <c r="E70" s="9" t="s">
        <v>31</v>
      </c>
      <c r="F70" s="9">
        <v>60</v>
      </c>
      <c r="G70" s="9"/>
      <c r="H70" s="9"/>
      <c r="I70" s="9"/>
      <c r="J70" s="9"/>
      <c r="K70" s="9"/>
      <c r="L70" s="9"/>
      <c r="M70" s="9"/>
      <c r="N70" s="9">
        <v>64</v>
      </c>
      <c r="O70" s="9"/>
      <c r="P70" s="12"/>
    </row>
    <row r="71" spans="1:16" ht="45">
      <c r="A71" s="44">
        <v>8</v>
      </c>
      <c r="B71" s="8" t="s">
        <v>229</v>
      </c>
      <c r="C71" s="13" t="s">
        <v>146</v>
      </c>
      <c r="D71" s="8" t="s">
        <v>147</v>
      </c>
      <c r="E71" s="9" t="s">
        <v>31</v>
      </c>
      <c r="F71" s="9">
        <v>5</v>
      </c>
      <c r="G71" s="9"/>
      <c r="H71" s="9"/>
      <c r="I71" s="9"/>
      <c r="J71" s="9"/>
      <c r="K71" s="9"/>
      <c r="L71" s="9"/>
      <c r="M71" s="9"/>
      <c r="N71" s="9">
        <v>495</v>
      </c>
      <c r="O71" s="9"/>
      <c r="P71" s="23"/>
    </row>
    <row r="72" spans="1:16" ht="45">
      <c r="A72" s="34"/>
      <c r="B72" s="16" t="s">
        <v>148</v>
      </c>
      <c r="C72" s="31"/>
      <c r="D72" s="16" t="s">
        <v>149</v>
      </c>
      <c r="E72" s="9" t="s">
        <v>31</v>
      </c>
      <c r="F72" s="9">
        <v>60</v>
      </c>
      <c r="G72" s="9"/>
      <c r="H72" s="9"/>
      <c r="I72" s="9"/>
      <c r="J72" s="9"/>
      <c r="K72" s="9"/>
      <c r="L72" s="9"/>
      <c r="M72" s="9"/>
      <c r="N72" s="9"/>
      <c r="O72" s="10"/>
      <c r="P72" s="12">
        <v>918</v>
      </c>
    </row>
    <row r="73" spans="1:16" s="73" customFormat="1" ht="150">
      <c r="A73" s="85">
        <v>9</v>
      </c>
      <c r="B73" s="8" t="s">
        <v>237</v>
      </c>
      <c r="C73" s="87" t="s">
        <v>150</v>
      </c>
      <c r="D73" s="82" t="s">
        <v>151</v>
      </c>
      <c r="E73" s="75" t="s">
        <v>66</v>
      </c>
      <c r="F73" s="72">
        <v>5</v>
      </c>
      <c r="G73" s="9"/>
      <c r="H73" s="4"/>
      <c r="I73" s="4"/>
      <c r="J73" s="9"/>
      <c r="K73" s="9"/>
      <c r="L73" s="9"/>
      <c r="M73" s="9"/>
      <c r="N73" s="26"/>
      <c r="O73" s="26"/>
      <c r="P73" s="6">
        <v>2073</v>
      </c>
    </row>
    <row r="74" spans="1:19" s="73" customFormat="1" ht="60">
      <c r="A74" s="1"/>
      <c r="B74" s="8" t="s">
        <v>230</v>
      </c>
      <c r="C74" s="78" t="s">
        <v>152</v>
      </c>
      <c r="D74" s="79" t="s">
        <v>153</v>
      </c>
      <c r="E74" s="72" t="s">
        <v>66</v>
      </c>
      <c r="F74" s="72">
        <v>5</v>
      </c>
      <c r="G74" s="9"/>
      <c r="H74" s="4"/>
      <c r="I74" s="4"/>
      <c r="J74" s="9"/>
      <c r="K74" s="9"/>
      <c r="L74" s="9"/>
      <c r="M74" s="9"/>
      <c r="N74" s="29"/>
      <c r="O74" s="26"/>
      <c r="P74" s="6">
        <v>1002</v>
      </c>
      <c r="R74" s="58"/>
      <c r="S74" s="59"/>
    </row>
    <row r="75" spans="1:16" ht="15">
      <c r="A75" s="1">
        <v>10</v>
      </c>
      <c r="B75" s="8" t="s">
        <v>43</v>
      </c>
      <c r="C75" s="22"/>
      <c r="D75" s="16" t="s">
        <v>154</v>
      </c>
      <c r="E75" s="9" t="s">
        <v>31</v>
      </c>
      <c r="F75" s="17">
        <v>60</v>
      </c>
      <c r="G75" s="9"/>
      <c r="H75" s="10"/>
      <c r="I75" s="9"/>
      <c r="J75" s="9"/>
      <c r="K75" s="9"/>
      <c r="L75" s="9"/>
      <c r="M75" s="10"/>
      <c r="N75" s="9"/>
      <c r="O75" s="9">
        <v>136</v>
      </c>
      <c r="P75" s="12"/>
    </row>
    <row r="76" spans="1:16" ht="30">
      <c r="A76" s="1"/>
      <c r="B76" s="8" t="s">
        <v>231</v>
      </c>
      <c r="C76" s="36" t="s">
        <v>155</v>
      </c>
      <c r="D76" s="16" t="s">
        <v>156</v>
      </c>
      <c r="E76" s="9" t="s">
        <v>31</v>
      </c>
      <c r="F76" s="17">
        <v>20</v>
      </c>
      <c r="G76" s="9"/>
      <c r="H76" s="9"/>
      <c r="I76" s="9"/>
      <c r="J76" s="9"/>
      <c r="K76" s="9"/>
      <c r="L76" s="9"/>
      <c r="M76" s="9"/>
      <c r="N76" s="9"/>
      <c r="O76" s="9">
        <v>820</v>
      </c>
      <c r="P76" s="20"/>
    </row>
    <row r="77" spans="1:16" ht="45">
      <c r="A77" s="7"/>
      <c r="B77" s="8" t="s">
        <v>232</v>
      </c>
      <c r="C77" s="36"/>
      <c r="D77" s="16" t="s">
        <v>157</v>
      </c>
      <c r="E77" s="9" t="s">
        <v>31</v>
      </c>
      <c r="F77" s="17">
        <v>60</v>
      </c>
      <c r="G77" s="9"/>
      <c r="H77" s="9"/>
      <c r="I77" s="9"/>
      <c r="J77" s="9"/>
      <c r="K77" s="9"/>
      <c r="L77" s="9"/>
      <c r="M77" s="9"/>
      <c r="N77" s="9"/>
      <c r="O77" s="9">
        <v>694</v>
      </c>
      <c r="P77" s="12"/>
    </row>
    <row r="78" spans="1:16" ht="15">
      <c r="A78" s="18">
        <v>11</v>
      </c>
      <c r="B78" s="8" t="s">
        <v>158</v>
      </c>
      <c r="C78" s="8" t="s">
        <v>159</v>
      </c>
      <c r="D78" s="8" t="s">
        <v>160</v>
      </c>
      <c r="E78" s="9" t="s">
        <v>31</v>
      </c>
      <c r="F78" s="9">
        <v>60</v>
      </c>
      <c r="G78" s="9"/>
      <c r="H78" s="9"/>
      <c r="I78" s="9"/>
      <c r="J78" s="9"/>
      <c r="K78" s="9"/>
      <c r="L78" s="9"/>
      <c r="M78" s="9"/>
      <c r="N78" s="9">
        <v>425</v>
      </c>
      <c r="O78" s="10"/>
      <c r="P78" s="12"/>
    </row>
    <row r="79" spans="1:16" s="73" customFormat="1" ht="60">
      <c r="A79" s="1"/>
      <c r="B79" s="8" t="s">
        <v>161</v>
      </c>
      <c r="C79" s="78" t="s">
        <v>162</v>
      </c>
      <c r="D79" s="79" t="s">
        <v>163</v>
      </c>
      <c r="E79" s="72" t="s">
        <v>66</v>
      </c>
      <c r="F79" s="72">
        <v>5</v>
      </c>
      <c r="G79" s="9"/>
      <c r="H79" s="9"/>
      <c r="I79" s="9"/>
      <c r="J79" s="9"/>
      <c r="K79" s="9"/>
      <c r="L79" s="9"/>
      <c r="M79" s="9"/>
      <c r="N79" s="9"/>
      <c r="O79" s="9">
        <v>1370</v>
      </c>
      <c r="P79" s="15"/>
    </row>
    <row r="80" spans="1:16" ht="15">
      <c r="A80" s="1"/>
      <c r="B80" s="8" t="s">
        <v>43</v>
      </c>
      <c r="C80" s="13" t="s">
        <v>164</v>
      </c>
      <c r="D80" s="2" t="s">
        <v>165</v>
      </c>
      <c r="E80" s="9" t="s">
        <v>31</v>
      </c>
      <c r="F80" s="9">
        <v>60</v>
      </c>
      <c r="G80" s="9"/>
      <c r="H80" s="10"/>
      <c r="I80" s="9"/>
      <c r="J80" s="9"/>
      <c r="K80" s="9"/>
      <c r="L80" s="9"/>
      <c r="M80" s="10"/>
      <c r="N80" s="9"/>
      <c r="O80" s="9">
        <v>161</v>
      </c>
      <c r="P80" s="12"/>
    </row>
    <row r="81" spans="1:16" ht="45">
      <c r="A81" s="44"/>
      <c r="B81" s="8" t="s">
        <v>166</v>
      </c>
      <c r="C81" s="31"/>
      <c r="D81" s="16" t="s">
        <v>167</v>
      </c>
      <c r="E81" s="9" t="s">
        <v>31</v>
      </c>
      <c r="F81" s="17">
        <v>60</v>
      </c>
      <c r="G81" s="9"/>
      <c r="H81" s="9"/>
      <c r="I81" s="9"/>
      <c r="J81" s="9"/>
      <c r="K81" s="9"/>
      <c r="L81" s="9"/>
      <c r="M81" s="9"/>
      <c r="N81" s="9">
        <v>719</v>
      </c>
      <c r="O81" s="9"/>
      <c r="P81" s="12"/>
    </row>
    <row r="82" spans="1:16" ht="30">
      <c r="A82" s="1"/>
      <c r="B82" s="8" t="s">
        <v>168</v>
      </c>
      <c r="C82" s="39" t="s">
        <v>169</v>
      </c>
      <c r="D82" s="16" t="s">
        <v>170</v>
      </c>
      <c r="E82" s="9" t="s">
        <v>31</v>
      </c>
      <c r="F82" s="17">
        <v>20</v>
      </c>
      <c r="G82" s="9"/>
      <c r="H82" s="9"/>
      <c r="I82" s="9"/>
      <c r="J82" s="9"/>
      <c r="K82" s="9"/>
      <c r="L82" s="9"/>
      <c r="M82" s="9"/>
      <c r="N82" s="9"/>
      <c r="O82" s="9"/>
      <c r="P82" s="12">
        <v>53</v>
      </c>
    </row>
    <row r="83" spans="1:16" ht="45">
      <c r="A83" s="1"/>
      <c r="B83" s="8" t="s">
        <v>171</v>
      </c>
      <c r="C83" s="39" t="s">
        <v>172</v>
      </c>
      <c r="D83" s="16" t="s">
        <v>173</v>
      </c>
      <c r="E83" s="9" t="s">
        <v>31</v>
      </c>
      <c r="F83" s="109">
        <v>20</v>
      </c>
      <c r="G83" s="9"/>
      <c r="H83" s="9"/>
      <c r="I83" s="9"/>
      <c r="J83" s="9"/>
      <c r="K83" s="9"/>
      <c r="L83" s="9"/>
      <c r="M83" s="9"/>
      <c r="N83" s="9"/>
      <c r="O83" s="9"/>
      <c r="P83" s="12">
        <v>1367</v>
      </c>
    </row>
    <row r="84" spans="1:16" ht="15">
      <c r="A84" s="1"/>
      <c r="B84" s="8" t="s">
        <v>43</v>
      </c>
      <c r="C84" s="25" t="s">
        <v>174</v>
      </c>
      <c r="D84" s="8" t="s">
        <v>175</v>
      </c>
      <c r="E84" s="9" t="s">
        <v>31</v>
      </c>
      <c r="F84" s="9">
        <v>60</v>
      </c>
      <c r="G84" s="9"/>
      <c r="H84" s="26"/>
      <c r="I84" s="9"/>
      <c r="J84" s="9"/>
      <c r="K84" s="9"/>
      <c r="L84" s="9"/>
      <c r="M84" s="9"/>
      <c r="N84" s="9"/>
      <c r="O84" s="9">
        <v>158</v>
      </c>
      <c r="P84" s="12"/>
    </row>
    <row r="85" spans="1:16" ht="15">
      <c r="A85" s="1"/>
      <c r="B85" s="8" t="s">
        <v>43</v>
      </c>
      <c r="C85" s="25" t="s">
        <v>176</v>
      </c>
      <c r="D85" s="8" t="s">
        <v>177</v>
      </c>
      <c r="E85" s="9" t="s">
        <v>31</v>
      </c>
      <c r="F85" s="9">
        <v>20</v>
      </c>
      <c r="G85" s="9"/>
      <c r="H85" s="26"/>
      <c r="I85" s="9"/>
      <c r="J85" s="9"/>
      <c r="K85" s="9"/>
      <c r="L85" s="9"/>
      <c r="M85" s="9"/>
      <c r="N85" s="9">
        <v>352</v>
      </c>
      <c r="O85" s="9"/>
      <c r="P85" s="12"/>
    </row>
    <row r="86" spans="1:16" ht="45">
      <c r="A86" s="24">
        <v>11</v>
      </c>
      <c r="B86" s="8" t="s">
        <v>178</v>
      </c>
      <c r="C86" s="36" t="s">
        <v>179</v>
      </c>
      <c r="D86" s="8" t="s">
        <v>180</v>
      </c>
      <c r="E86" s="9" t="s">
        <v>31</v>
      </c>
      <c r="F86" s="9">
        <v>5</v>
      </c>
      <c r="G86" s="9"/>
      <c r="H86" s="26"/>
      <c r="I86" s="9"/>
      <c r="J86" s="9"/>
      <c r="K86" s="9"/>
      <c r="L86" s="9"/>
      <c r="M86" s="9"/>
      <c r="N86" s="9"/>
      <c r="O86" s="9">
        <v>309</v>
      </c>
      <c r="P86" s="12"/>
    </row>
    <row r="87" spans="1:16" s="73" customFormat="1" ht="45">
      <c r="A87" s="77">
        <v>12</v>
      </c>
      <c r="B87" s="8" t="s">
        <v>181</v>
      </c>
      <c r="C87" s="78" t="s">
        <v>182</v>
      </c>
      <c r="D87" s="79" t="s">
        <v>183</v>
      </c>
      <c r="E87" s="72" t="s">
        <v>66</v>
      </c>
      <c r="F87" s="109">
        <v>20</v>
      </c>
      <c r="G87" s="9"/>
      <c r="H87" s="26"/>
      <c r="I87" s="9"/>
      <c r="J87" s="9"/>
      <c r="K87" s="9"/>
      <c r="L87" s="9"/>
      <c r="M87" s="9"/>
      <c r="N87" s="9">
        <v>612</v>
      </c>
      <c r="O87" s="9"/>
      <c r="P87" s="80"/>
    </row>
    <row r="88" spans="1:16" ht="15">
      <c r="A88" s="1">
        <v>13</v>
      </c>
      <c r="B88" s="8" t="s">
        <v>106</v>
      </c>
      <c r="C88" s="8" t="s">
        <v>184</v>
      </c>
      <c r="D88" s="8" t="s">
        <v>185</v>
      </c>
      <c r="E88" s="9" t="s">
        <v>31</v>
      </c>
      <c r="F88" s="9">
        <v>20</v>
      </c>
      <c r="G88" s="9"/>
      <c r="H88" s="9"/>
      <c r="I88" s="9"/>
      <c r="J88" s="9"/>
      <c r="K88" s="9"/>
      <c r="L88" s="9"/>
      <c r="M88" s="9"/>
      <c r="N88" s="9">
        <v>77</v>
      </c>
      <c r="O88" s="9"/>
      <c r="P88" s="15"/>
    </row>
    <row r="89" spans="1:16" ht="30">
      <c r="A89" s="1"/>
      <c r="B89" s="8" t="s">
        <v>186</v>
      </c>
      <c r="C89" s="8" t="s">
        <v>187</v>
      </c>
      <c r="D89" s="8" t="s">
        <v>188</v>
      </c>
      <c r="E89" s="9" t="s">
        <v>31</v>
      </c>
      <c r="F89" s="9">
        <v>60</v>
      </c>
      <c r="G89" s="9"/>
      <c r="H89" s="9"/>
      <c r="I89" s="9"/>
      <c r="J89" s="9"/>
      <c r="K89" s="9"/>
      <c r="L89" s="9"/>
      <c r="M89" s="9"/>
      <c r="N89" s="9">
        <v>363</v>
      </c>
      <c r="O89" s="45"/>
      <c r="P89" s="12"/>
    </row>
    <row r="90" spans="1:16" ht="15">
      <c r="A90" s="18">
        <v>14</v>
      </c>
      <c r="B90" s="8" t="s">
        <v>43</v>
      </c>
      <c r="C90" s="16" t="s">
        <v>189</v>
      </c>
      <c r="D90" s="8" t="s">
        <v>190</v>
      </c>
      <c r="E90" s="9" t="s">
        <v>31</v>
      </c>
      <c r="F90" s="9">
        <v>60</v>
      </c>
      <c r="G90" s="9"/>
      <c r="H90" s="10"/>
      <c r="I90" s="9"/>
      <c r="J90" s="9"/>
      <c r="K90" s="9"/>
      <c r="L90" s="9"/>
      <c r="M90" s="10"/>
      <c r="N90" s="9">
        <v>128</v>
      </c>
      <c r="O90" s="9"/>
      <c r="P90" s="12"/>
    </row>
    <row r="91" spans="1:16" ht="15">
      <c r="A91" s="18">
        <v>15</v>
      </c>
      <c r="B91" s="8" t="s">
        <v>191</v>
      </c>
      <c r="C91" s="38" t="s">
        <v>192</v>
      </c>
      <c r="D91" s="8" t="s">
        <v>193</v>
      </c>
      <c r="E91" s="9" t="s">
        <v>31</v>
      </c>
      <c r="F91" s="9">
        <v>20</v>
      </c>
      <c r="G91" s="9"/>
      <c r="H91" s="9"/>
      <c r="I91" s="9"/>
      <c r="J91" s="9"/>
      <c r="K91" s="9"/>
      <c r="L91" s="9"/>
      <c r="M91" s="9"/>
      <c r="N91" s="29">
        <v>271</v>
      </c>
      <c r="O91" s="9"/>
      <c r="P91" s="12"/>
    </row>
    <row r="92" spans="1:16" ht="15">
      <c r="A92" s="46"/>
      <c r="B92" s="8" t="s">
        <v>194</v>
      </c>
      <c r="C92" s="25" t="s">
        <v>195</v>
      </c>
      <c r="D92" s="16" t="s">
        <v>196</v>
      </c>
      <c r="E92" s="9" t="s">
        <v>31</v>
      </c>
      <c r="F92" s="9">
        <v>20</v>
      </c>
      <c r="G92" s="9"/>
      <c r="H92" s="9"/>
      <c r="I92" s="9"/>
      <c r="J92" s="9"/>
      <c r="K92" s="9"/>
      <c r="L92" s="9"/>
      <c r="M92" s="9"/>
      <c r="N92" s="9">
        <v>228</v>
      </c>
      <c r="O92" s="35"/>
      <c r="P92" s="12"/>
    </row>
    <row r="93" spans="1:16" ht="15">
      <c r="A93" s="1"/>
      <c r="B93" s="8" t="s">
        <v>194</v>
      </c>
      <c r="C93" s="36" t="s">
        <v>197</v>
      </c>
      <c r="D93" s="16" t="s">
        <v>198</v>
      </c>
      <c r="E93" s="9" t="s">
        <v>31</v>
      </c>
      <c r="F93" s="9">
        <v>5</v>
      </c>
      <c r="G93" s="9"/>
      <c r="H93" s="9"/>
      <c r="I93" s="9"/>
      <c r="J93" s="8"/>
      <c r="K93" s="9"/>
      <c r="L93" s="9"/>
      <c r="M93" s="9"/>
      <c r="N93" s="9"/>
      <c r="O93" s="9">
        <v>219</v>
      </c>
      <c r="P93" s="12"/>
    </row>
    <row r="94" spans="1:16" ht="30">
      <c r="A94" s="24"/>
      <c r="B94" s="8" t="s">
        <v>199</v>
      </c>
      <c r="C94" s="28"/>
      <c r="D94" s="16" t="s">
        <v>200</v>
      </c>
      <c r="E94" s="9" t="s">
        <v>31</v>
      </c>
      <c r="F94" s="9">
        <v>20</v>
      </c>
      <c r="G94" s="9"/>
      <c r="H94" s="9"/>
      <c r="I94" s="10"/>
      <c r="J94" s="9"/>
      <c r="K94" s="9"/>
      <c r="L94" s="10"/>
      <c r="M94" s="9"/>
      <c r="N94" s="29">
        <v>124</v>
      </c>
      <c r="O94" s="9"/>
      <c r="P94" s="12"/>
    </row>
    <row r="95" spans="1:16" ht="15">
      <c r="A95" s="18">
        <v>16</v>
      </c>
      <c r="B95" s="8" t="s">
        <v>43</v>
      </c>
      <c r="C95" s="13" t="s">
        <v>201</v>
      </c>
      <c r="D95" s="9" t="s">
        <v>202</v>
      </c>
      <c r="E95" s="9" t="s">
        <v>31</v>
      </c>
      <c r="F95" s="9">
        <v>60</v>
      </c>
      <c r="G95" s="9"/>
      <c r="H95" s="9"/>
      <c r="I95" s="9"/>
      <c r="J95" s="9"/>
      <c r="K95" s="9"/>
      <c r="L95" s="9"/>
      <c r="M95" s="9"/>
      <c r="N95" s="9">
        <v>98</v>
      </c>
      <c r="O95" s="9"/>
      <c r="P95" s="12"/>
    </row>
    <row r="96" spans="1:16" ht="60">
      <c r="A96" s="24"/>
      <c r="B96" s="8" t="s">
        <v>203</v>
      </c>
      <c r="C96" s="47" t="s">
        <v>204</v>
      </c>
      <c r="D96" s="8" t="s">
        <v>205</v>
      </c>
      <c r="E96" s="9" t="s">
        <v>31</v>
      </c>
      <c r="F96" s="109">
        <v>20</v>
      </c>
      <c r="G96" s="9"/>
      <c r="H96" s="9"/>
      <c r="I96" s="9"/>
      <c r="J96" s="9"/>
      <c r="K96" s="9"/>
      <c r="L96" s="9"/>
      <c r="M96" s="9"/>
      <c r="N96" s="9">
        <v>515</v>
      </c>
      <c r="O96" s="9"/>
      <c r="P96" s="12"/>
    </row>
    <row r="97" spans="1:16" ht="30">
      <c r="A97" s="1">
        <v>17</v>
      </c>
      <c r="B97" s="8" t="s">
        <v>206</v>
      </c>
      <c r="C97" s="13" t="s">
        <v>207</v>
      </c>
      <c r="D97" s="8" t="s">
        <v>208</v>
      </c>
      <c r="E97" s="9" t="s">
        <v>31</v>
      </c>
      <c r="F97" s="9">
        <v>20</v>
      </c>
      <c r="G97" s="9"/>
      <c r="H97" s="9"/>
      <c r="I97" s="9"/>
      <c r="J97" s="9"/>
      <c r="K97" s="9"/>
      <c r="L97" s="9"/>
      <c r="M97" s="9"/>
      <c r="N97" s="9"/>
      <c r="O97" s="9">
        <v>128</v>
      </c>
      <c r="P97" s="12"/>
    </row>
    <row r="98" spans="1:16" ht="15">
      <c r="A98" s="48"/>
      <c r="B98" s="8" t="s">
        <v>209</v>
      </c>
      <c r="C98" s="31" t="s">
        <v>210</v>
      </c>
      <c r="D98" s="21" t="s">
        <v>211</v>
      </c>
      <c r="E98" s="11" t="s">
        <v>31</v>
      </c>
      <c r="F98" s="11">
        <v>5</v>
      </c>
      <c r="G98" s="11"/>
      <c r="H98" s="11"/>
      <c r="I98" s="49"/>
      <c r="J98" s="11"/>
      <c r="K98" s="11"/>
      <c r="L98" s="11"/>
      <c r="M98" s="11"/>
      <c r="N98" s="11">
        <v>140</v>
      </c>
      <c r="O98" s="11"/>
      <c r="P98" s="23"/>
    </row>
    <row r="99" spans="1:16" ht="30.75" thickBot="1">
      <c r="A99" s="1"/>
      <c r="B99" s="50" t="s">
        <v>212</v>
      </c>
      <c r="C99" s="3" t="s">
        <v>213</v>
      </c>
      <c r="D99" s="51" t="s">
        <v>214</v>
      </c>
      <c r="E99" s="52" t="s">
        <v>31</v>
      </c>
      <c r="F99" s="11">
        <v>60</v>
      </c>
      <c r="G99" s="11"/>
      <c r="H99" s="11"/>
      <c r="I99" s="11"/>
      <c r="J99" s="11"/>
      <c r="K99" s="11"/>
      <c r="L99" s="11"/>
      <c r="M99" s="11"/>
      <c r="N99" s="11"/>
      <c r="O99" s="11">
        <v>153</v>
      </c>
      <c r="P99" s="23"/>
    </row>
    <row r="100" spans="1:19" ht="15.75">
      <c r="A100" s="134" t="s">
        <v>215</v>
      </c>
      <c r="B100" s="130"/>
      <c r="C100" s="130"/>
      <c r="D100" s="135"/>
      <c r="E100" s="136" t="s">
        <v>216</v>
      </c>
      <c r="F100" s="137"/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f>M22+M26</f>
        <v>0</v>
      </c>
      <c r="N100" s="53">
        <f>N26+N48+N66+N71+N96+N98</f>
        <v>3472</v>
      </c>
      <c r="O100" s="53">
        <f>O22+O25+O34+O58+O68+O69+O79+O86+O93</f>
        <v>5038</v>
      </c>
      <c r="P100" s="54">
        <f>P37+P41+P73+P74</f>
        <v>4159</v>
      </c>
      <c r="Q100" s="108"/>
      <c r="R100" s="74"/>
      <c r="S100" s="56"/>
    </row>
    <row r="101" spans="1:19" ht="15">
      <c r="A101" s="57"/>
      <c r="B101" s="58"/>
      <c r="C101" s="59"/>
      <c r="D101" s="60"/>
      <c r="E101" s="126" t="s">
        <v>217</v>
      </c>
      <c r="F101" s="127"/>
      <c r="G101" s="9">
        <v>0</v>
      </c>
      <c r="H101" s="9">
        <v>0</v>
      </c>
      <c r="I101" s="9">
        <f>0</f>
        <v>0</v>
      </c>
      <c r="J101" s="9">
        <v>0</v>
      </c>
      <c r="K101" s="9">
        <v>0</v>
      </c>
      <c r="L101" s="9">
        <v>0</v>
      </c>
      <c r="M101" s="9">
        <f>M30</f>
        <v>0</v>
      </c>
      <c r="N101" s="9">
        <f>N24+N28+N33+N39+N49+N50+N57+N64+N85+N88+N91+N92+N94+N87+N96</f>
        <v>4233</v>
      </c>
      <c r="O101" s="9">
        <f>O30+O31+O36+O45+O46+O47+O53+O54+O55+O60+O62+O63+O76+O97+O61</f>
        <v>6343</v>
      </c>
      <c r="P101" s="12">
        <f>P42+P82+P27+P35+P83</f>
        <v>5423</v>
      </c>
      <c r="Q101" s="108"/>
      <c r="S101" s="61"/>
    </row>
    <row r="102" spans="1:17" ht="15.75">
      <c r="A102" s="62"/>
      <c r="B102" s="63"/>
      <c r="C102" s="63"/>
      <c r="D102" s="64"/>
      <c r="E102" s="126" t="s">
        <v>218</v>
      </c>
      <c r="F102" s="127"/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f>0</f>
        <v>0</v>
      </c>
      <c r="N102" s="27">
        <f>N29+N38+N51+N59+N70+N78+N81+N89+N90+N95</f>
        <v>2423</v>
      </c>
      <c r="O102" s="27">
        <f>O23+O43+O52+O75+O77+O80+O84+O99</f>
        <v>1826.5</v>
      </c>
      <c r="P102" s="40">
        <f>P32+P40+P44+P56+P65+P67+P72</f>
        <v>3617</v>
      </c>
      <c r="Q102" s="55"/>
    </row>
    <row r="103" spans="1:17" ht="15">
      <c r="A103" s="62"/>
      <c r="B103" s="63"/>
      <c r="C103" s="63"/>
      <c r="D103" s="64"/>
      <c r="E103" s="126" t="s">
        <v>219</v>
      </c>
      <c r="F103" s="127"/>
      <c r="G103" s="9">
        <f aca="true" t="shared" si="0" ref="G103:L103">SUM(G22:G98)</f>
        <v>0</v>
      </c>
      <c r="H103" s="9">
        <f t="shared" si="0"/>
        <v>0</v>
      </c>
      <c r="I103" s="9">
        <f t="shared" si="0"/>
        <v>0</v>
      </c>
      <c r="J103" s="9">
        <f t="shared" si="0"/>
        <v>0</v>
      </c>
      <c r="K103" s="9">
        <f t="shared" si="0"/>
        <v>0</v>
      </c>
      <c r="L103" s="9">
        <f t="shared" si="0"/>
        <v>0</v>
      </c>
      <c r="M103" s="9">
        <f>SUM(M22:M99)</f>
        <v>0</v>
      </c>
      <c r="N103" s="9">
        <f>SUM(N22:N99)</f>
        <v>9613</v>
      </c>
      <c r="O103" s="9">
        <f>SUM(O22:O99)</f>
        <v>13207.5</v>
      </c>
      <c r="P103" s="12">
        <f>SUM(P22:P99)</f>
        <v>13199</v>
      </c>
      <c r="Q103" s="65"/>
    </row>
    <row r="104" spans="1:17" ht="15.75" thickBot="1">
      <c r="A104" s="66"/>
      <c r="B104" s="67"/>
      <c r="C104" s="68"/>
      <c r="D104" s="69"/>
      <c r="E104" s="128" t="s">
        <v>220</v>
      </c>
      <c r="F104" s="129"/>
      <c r="G104" s="52">
        <v>0</v>
      </c>
      <c r="H104" s="52">
        <f>SUM(H22:H98)</f>
        <v>0</v>
      </c>
      <c r="I104" s="52">
        <f>SUM(I22:I98)</f>
        <v>0</v>
      </c>
      <c r="J104" s="52">
        <f>SUM(J22:J98)</f>
        <v>0</v>
      </c>
      <c r="K104" s="52">
        <f>SUM(K22:K98)</f>
        <v>0</v>
      </c>
      <c r="L104" s="52">
        <f>SUM(L22:L98)</f>
        <v>0</v>
      </c>
      <c r="M104" s="52">
        <f>SUM(M22:M99)</f>
        <v>0</v>
      </c>
      <c r="N104" s="52">
        <f>SUM(N22:N99)</f>
        <v>9613</v>
      </c>
      <c r="O104" s="52">
        <f>SUM(O22:O99)</f>
        <v>13207.5</v>
      </c>
      <c r="P104" s="70">
        <f>SUM(P22:P99)</f>
        <v>13199</v>
      </c>
      <c r="Q104" s="65"/>
    </row>
    <row r="105" spans="1:20" s="73" customFormat="1" ht="15">
      <c r="A105" s="130"/>
      <c r="B105" s="130"/>
      <c r="C105" s="130"/>
      <c r="D105" s="130"/>
      <c r="E105" s="131"/>
      <c r="F105" s="131"/>
      <c r="G105" s="43"/>
      <c r="H105" s="43"/>
      <c r="I105" s="43"/>
      <c r="J105" s="43"/>
      <c r="K105" s="43"/>
      <c r="L105" s="43"/>
      <c r="M105" s="43"/>
      <c r="N105" s="43">
        <f>SUM(N22:N99)</f>
        <v>9613</v>
      </c>
      <c r="O105" s="43">
        <f>SUM(O22:O99)</f>
        <v>13207.5</v>
      </c>
      <c r="P105" s="43">
        <f>SUM(P22:P99)</f>
        <v>13199</v>
      </c>
      <c r="Q105" s="71">
        <f>SUM(N105:P105)</f>
        <v>36019.5</v>
      </c>
      <c r="R105" s="37"/>
      <c r="S105" s="37"/>
      <c r="T105" s="37"/>
    </row>
    <row r="106" spans="1:5" s="125" customFormat="1" ht="18.75">
      <c r="A106" s="123"/>
      <c r="B106" s="123" t="s">
        <v>221</v>
      </c>
      <c r="C106" s="123" t="s">
        <v>240</v>
      </c>
      <c r="D106" s="123"/>
      <c r="E106" s="124"/>
    </row>
  </sheetData>
  <sheetProtection selectLockedCells="1" selectUnlockedCells="1"/>
  <mergeCells count="15">
    <mergeCell ref="A14:Q14"/>
    <mergeCell ref="A18:A20"/>
    <mergeCell ref="B18:B20"/>
    <mergeCell ref="C18:C20"/>
    <mergeCell ref="D18:D20"/>
    <mergeCell ref="G18:P19"/>
    <mergeCell ref="E103:F103"/>
    <mergeCell ref="E104:F104"/>
    <mergeCell ref="A105:D105"/>
    <mergeCell ref="E105:F105"/>
    <mergeCell ref="C69:C70"/>
    <mergeCell ref="A100:D100"/>
    <mergeCell ref="E100:F100"/>
    <mergeCell ref="E101:F101"/>
    <mergeCell ref="E102:F102"/>
  </mergeCells>
  <printOptions/>
  <pageMargins left="0.6299212598425197" right="0.4330708661417323" top="0.2362204724409449" bottom="0.2755905511811024" header="0.5118110236220472" footer="0.15748031496062992"/>
  <pageSetup horizontalDpi="300" verticalDpi="3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</cp:lastModifiedBy>
  <cp:lastPrinted>2017-08-10T06:57:14Z</cp:lastPrinted>
  <dcterms:created xsi:type="dcterms:W3CDTF">2017-07-25T07:23:53Z</dcterms:created>
  <dcterms:modified xsi:type="dcterms:W3CDTF">2017-08-10T10:03:45Z</dcterms:modified>
  <cp:category/>
  <cp:version/>
  <cp:contentType/>
  <cp:contentStatus/>
</cp:coreProperties>
</file>